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maezawa\Desktop\"/>
    </mc:Choice>
  </mc:AlternateContent>
  <xr:revisionPtr revIDLastSave="0" documentId="13_ncr:1_{FA49AB8A-FFD9-42E4-A2E2-876E7C599456}" xr6:coauthVersionLast="36" xr6:coauthVersionMax="47" xr10:uidLastSave="{00000000-0000-0000-0000-000000000000}"/>
  <workbookProtection workbookPassword="D8F5" lockStructure="1"/>
  <bookViews>
    <workbookView xWindow="0" yWindow="0" windowWidth="20490" windowHeight="7455" tabRatio="935" firstSheet="1" activeTab="1" xr2:uid="{00000000-000D-0000-FFFF-FFFF00000000}"/>
  </bookViews>
  <sheets>
    <sheet name="リスト" sheetId="8" state="hidden" r:id="rId1"/>
    <sheet name="MENU" sheetId="35" r:id="rId2"/>
    <sheet name="入力の手順・注意事項" sheetId="43" r:id="rId3"/>
    <sheet name="各競技参加一覧記入例" sheetId="44" r:id="rId4"/>
    <sheet name="出場確認書" sheetId="42" r:id="rId5"/>
    <sheet name="アルペン競技参加一覧男子" sheetId="2" r:id="rId6"/>
    <sheet name="アルペン競技参加一覧女子" sheetId="14" r:id="rId7"/>
    <sheet name="SL男子" sheetId="4" r:id="rId8"/>
    <sheet name="SL女子" sheetId="18" r:id="rId9"/>
    <sheet name="GS男子" sheetId="17" r:id="rId10"/>
    <sheet name="GS女子" sheetId="19" r:id="rId11"/>
    <sheet name="ジャンプ競技参加一覧男子" sheetId="20" r:id="rId12"/>
    <sheet name="ジャンプ競技参加一覧女子" sheetId="23" r:id="rId13"/>
    <sheet name="SJ男子" sheetId="21" r:id="rId14"/>
    <sheet name="SJ女子" sheetId="25" r:id="rId15"/>
    <sheet name="NC男子" sheetId="22" r:id="rId16"/>
    <sheet name="NC女子" sheetId="34" r:id="rId17"/>
    <sheet name="クロス競技参加一覧男子" sheetId="26" r:id="rId18"/>
    <sheet name="クロス競技参加一覧女子" sheetId="30" r:id="rId19"/>
    <sheet name="CC男子" sheetId="27" r:id="rId20"/>
    <sheet name="CC女子" sheetId="31" r:id="rId21"/>
    <sheet name="CF男子" sheetId="28" r:id="rId22"/>
    <sheet name="CF女子" sheetId="32" r:id="rId23"/>
    <sheet name="RL男子" sheetId="29" r:id="rId24"/>
    <sheet name="RL女子" sheetId="33" r:id="rId25"/>
    <sheet name="役員・監督・外部指導者・引率者名簿" sheetId="37" r:id="rId26"/>
    <sheet name="プロ・公記申込一覧表(都道府県用)" sheetId="38" r:id="rId27"/>
    <sheet name="申込金額一覧表" sheetId="39" r:id="rId28"/>
    <sheet name="申込書類チェック表" sheetId="40" r:id="rId29"/>
  </sheets>
  <definedNames>
    <definedName name="CC女子">クロス競技参加一覧女子!$B$8:$B$42</definedName>
    <definedName name="CC男子" localSheetId="3">各競技参加一覧記入例!$B$8:$B$42</definedName>
    <definedName name="CC男子">クロス競技参加一覧男子!$B$8:$B$42</definedName>
    <definedName name="CF女子">クロス競技参加一覧女子!$C$8:$C$42</definedName>
    <definedName name="CF男子" localSheetId="3">各競技参加一覧記入例!$C$8:$C$42</definedName>
    <definedName name="CF男子">クロス競技参加一覧男子!$C$8:$C$42</definedName>
    <definedName name="GS女子">アルペン競技参加一覧女子!$C$8:$C$42</definedName>
    <definedName name="GS男子">アルペン競技参加一覧男子!$C$8:$C$42</definedName>
    <definedName name="INDEXDATAアルペン女子">アルペン競技参加一覧女子!$H$8:$U$42</definedName>
    <definedName name="INDEXDATAアルペン男子">アルペン競技参加一覧男子!$H$8:$U$42</definedName>
    <definedName name="INDEXDATAクロス女子">クロス競技参加一覧女子!$H$8:$U$42</definedName>
    <definedName name="INDEXDATAクロス男子" localSheetId="3">各競技参加一覧記入例!$H$8:$U$42</definedName>
    <definedName name="INDEXDATAクロス男子">クロス競技参加一覧男子!$H$8:$U$42</definedName>
    <definedName name="INDEXDATAジャンプ女子">ジャンプ競技参加一覧女子!$H$8:$V$42</definedName>
    <definedName name="INDEXDATAジャンプ男子">ジャンプ競技参加一覧男子!$H$8:$V$42</definedName>
    <definedName name="INDEXDATAノルディック共通">#REF!</definedName>
    <definedName name="INDEX項目アルペン女子">アルペン競技参加一覧女子!$H$7:$U$7</definedName>
    <definedName name="INDEX項目アルペン男子">アルペン競技参加一覧男子!$H$7:$U$7</definedName>
    <definedName name="INDEX項目クロス女子">クロス競技参加一覧女子!$H$7:$U$7</definedName>
    <definedName name="INDEX項目クロス男子" localSheetId="3">各競技参加一覧記入例!$H$7:$U$7</definedName>
    <definedName name="INDEX項目クロス男子">クロス競技参加一覧男子!$H$7:$U$7</definedName>
    <definedName name="INDEX項目ジャンプ女子">ジャンプ競技参加一覧女子!$H$7:$V$7</definedName>
    <definedName name="INDEX項目ジャンプ男子">ジャンプ競技参加一覧男子!$H$7:$V$7</definedName>
    <definedName name="INDEX項目ノルディック共通">#REF!</definedName>
    <definedName name="NC共通">#REF!</definedName>
    <definedName name="NC女子">ジャンプ競技参加一覧女子!$C$8:$C$42</definedName>
    <definedName name="NC男子">ジャンプ競技参加一覧男子!$C$8:$C$42</definedName>
    <definedName name="_xlnm.Print_Area" localSheetId="20">CC女子!$F$1:$N$41</definedName>
    <definedName name="_xlnm.Print_Area" localSheetId="19">CC男子!$F$1:$N$41</definedName>
    <definedName name="_xlnm.Print_Area" localSheetId="22">CF女子!$F$1:$N$41</definedName>
    <definedName name="_xlnm.Print_Area" localSheetId="21">CF男子!$F$1:$N$41</definedName>
    <definedName name="_xlnm.Print_Area" localSheetId="10">GS女子!$F$1:$N$41</definedName>
    <definedName name="_xlnm.Print_Area" localSheetId="9">GS男子!$F$1:$N$41</definedName>
    <definedName name="_xlnm.Print_Area" localSheetId="1">MENU!$A$1:$S$21</definedName>
    <definedName name="_xlnm.Print_Area" localSheetId="16">NC女子!$F$1:$N$41</definedName>
    <definedName name="_xlnm.Print_Area" localSheetId="15">NC男子!$F$1:$N$41</definedName>
    <definedName name="_xlnm.Print_Area" localSheetId="24">RL女子!$F$1:$T$49</definedName>
    <definedName name="_xlnm.Print_Area" localSheetId="23">RL男子!$F$1:$T$49</definedName>
    <definedName name="_xlnm.Print_Area" localSheetId="14">SJ女子!$F$1:$N$41</definedName>
    <definedName name="_xlnm.Print_Area" localSheetId="13">SJ男子!$F$1:$N$41</definedName>
    <definedName name="_xlnm.Print_Area" localSheetId="8">SL女子!$F$1:$N$41</definedName>
    <definedName name="_xlnm.Print_Area" localSheetId="7">SL男子!$F$1:$N$41</definedName>
    <definedName name="_xlnm.Print_Area" localSheetId="6">アルペン競技参加一覧女子!$F$1:$U$52</definedName>
    <definedName name="_xlnm.Print_Area" localSheetId="5">アルペン競技参加一覧男子!$F$1:$U$52</definedName>
    <definedName name="_xlnm.Print_Area" localSheetId="18">クロス競技参加一覧女子!$F$1:$U$52</definedName>
    <definedName name="_xlnm.Print_Area" localSheetId="17">クロス競技参加一覧男子!$F$1:$U$52</definedName>
    <definedName name="_xlnm.Print_Area" localSheetId="12">ジャンプ競技参加一覧女子!$F$1:$V$52</definedName>
    <definedName name="_xlnm.Print_Area" localSheetId="11">ジャンプ競技参加一覧男子!$F$1:$V$52</definedName>
    <definedName name="_xlnm.Print_Area" localSheetId="26">'プロ・公記申込一覧表(都道府県用)'!$A$2:$J$55</definedName>
    <definedName name="_xlnm.Print_Area" localSheetId="3">各競技参加一覧記入例!$F$1:$U$52</definedName>
    <definedName name="_xlnm.Print_Area" localSheetId="4">出場確認書!$A$2:$I$25</definedName>
    <definedName name="_xlnm.Print_Area" localSheetId="27">申込金額一覧表!$A$2:$G$24</definedName>
    <definedName name="_xlnm.Print_Area" localSheetId="28">申込書類チェック表!$A$2:$I$30</definedName>
    <definedName name="_xlnm.Print_Area" localSheetId="2">入力の手順・注意事項!$A$1:$L$33</definedName>
    <definedName name="_xlnm.Print_Area" localSheetId="25">役員・監督・外部指導者・引率者名簿!$A$2:$I$112</definedName>
    <definedName name="_xlnm.Print_Titles" localSheetId="6">アルペン競技参加一覧女子!$1:$7</definedName>
    <definedName name="_xlnm.Print_Titles" localSheetId="5">アルペン競技参加一覧男子!$1:$7</definedName>
    <definedName name="_xlnm.Print_Titles" localSheetId="18">クロス競技参加一覧女子!$1:$7</definedName>
    <definedName name="_xlnm.Print_Titles" localSheetId="17">クロス競技参加一覧男子!$1:$7</definedName>
    <definedName name="_xlnm.Print_Titles" localSheetId="12">ジャンプ競技参加一覧女子!$1:$7</definedName>
    <definedName name="_xlnm.Print_Titles" localSheetId="11">ジャンプ競技参加一覧男子!$1:$7</definedName>
    <definedName name="_xlnm.Print_Titles" localSheetId="3">各競技参加一覧記入例!$1:$7</definedName>
    <definedName name="RL女子">クロス競技参加一覧女子!$D$8:$D$42</definedName>
    <definedName name="RL男子" localSheetId="3">各競技参加一覧記入例!$D$8:$D$42</definedName>
    <definedName name="RL男子">クロス競技参加一覧男子!$D$8:$D$42</definedName>
    <definedName name="SJ女子">ジャンプ競技参加一覧女子!$B$8:$B$42</definedName>
    <definedName name="SJ男子">ジャンプ競技参加一覧男子!$B$8:$B$42</definedName>
    <definedName name="SL女子">アルペン競技参加一覧女子!$B$8:$B$42</definedName>
    <definedName name="SL男子">アルペン競技参加一覧男子!$B$8:$B$42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37" l="1"/>
  <c r="B5" i="37"/>
  <c r="K54" i="37"/>
  <c r="C8" i="44" l="1"/>
  <c r="C9" i="44"/>
  <c r="B10" i="44"/>
  <c r="U146" i="8"/>
  <c r="U182"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U208" i="8" s="1"/>
  <c r="T209" i="8"/>
  <c r="U209" i="8" s="1"/>
  <c r="T210" i="8"/>
  <c r="T211" i="8"/>
  <c r="T212" i="8"/>
  <c r="U212" i="8" s="1"/>
  <c r="T213" i="8"/>
  <c r="T214" i="8"/>
  <c r="U214" i="8" s="1"/>
  <c r="T215" i="8"/>
  <c r="U215" i="8" s="1"/>
  <c r="T216" i="8"/>
  <c r="U216" i="8" s="1"/>
  <c r="T217" i="8"/>
  <c r="U217" i="8" s="1"/>
  <c r="T183" i="8"/>
  <c r="G183" i="8"/>
  <c r="T148" i="8"/>
  <c r="T149" i="8"/>
  <c r="T150" i="8"/>
  <c r="T151" i="8"/>
  <c r="T152" i="8"/>
  <c r="T153" i="8"/>
  <c r="T154" i="8"/>
  <c r="T155" i="8"/>
  <c r="T156" i="8"/>
  <c r="T157" i="8"/>
  <c r="T158" i="8"/>
  <c r="T159" i="8"/>
  <c r="T160" i="8"/>
  <c r="T161" i="8"/>
  <c r="T162" i="8"/>
  <c r="T163" i="8"/>
  <c r="T164" i="8"/>
  <c r="U164" i="8" s="1"/>
  <c r="T165" i="8"/>
  <c r="T166" i="8"/>
  <c r="T167" i="8"/>
  <c r="T168" i="8"/>
  <c r="T169" i="8"/>
  <c r="T170" i="8"/>
  <c r="T171" i="8"/>
  <c r="T172" i="8"/>
  <c r="U172" i="8" s="1"/>
  <c r="T173" i="8"/>
  <c r="T174" i="8"/>
  <c r="T175" i="8"/>
  <c r="T176" i="8"/>
  <c r="T177" i="8"/>
  <c r="T178" i="8"/>
  <c r="T179" i="8"/>
  <c r="T180" i="8"/>
  <c r="U180" i="8" s="1"/>
  <c r="T181" i="8"/>
  <c r="T147" i="8"/>
  <c r="G147"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U141" i="8" s="1"/>
  <c r="T142" i="8"/>
  <c r="T143" i="8"/>
  <c r="T144" i="8"/>
  <c r="T145" i="8"/>
  <c r="U38" i="8"/>
  <c r="U74" i="8"/>
  <c r="T111" i="8"/>
  <c r="G111"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U109" i="8" s="1"/>
  <c r="T75" i="8"/>
  <c r="G75" i="8"/>
  <c r="T40" i="8"/>
  <c r="T41" i="8"/>
  <c r="T42" i="8"/>
  <c r="T43" i="8"/>
  <c r="T44" i="8"/>
  <c r="T45" i="8"/>
  <c r="T46" i="8"/>
  <c r="T47" i="8"/>
  <c r="T48" i="8"/>
  <c r="T49" i="8"/>
  <c r="T50" i="8"/>
  <c r="T51" i="8"/>
  <c r="T52" i="8"/>
  <c r="T53" i="8"/>
  <c r="T54" i="8"/>
  <c r="T55" i="8"/>
  <c r="T56" i="8"/>
  <c r="T57" i="8"/>
  <c r="T58" i="8"/>
  <c r="T59" i="8"/>
  <c r="T60" i="8"/>
  <c r="T61" i="8"/>
  <c r="T62" i="8"/>
  <c r="T63" i="8"/>
  <c r="T64" i="8"/>
  <c r="T65" i="8"/>
  <c r="T66" i="8"/>
  <c r="U66" i="8" s="1"/>
  <c r="T67" i="8"/>
  <c r="T68" i="8"/>
  <c r="T69" i="8"/>
  <c r="T70" i="8"/>
  <c r="T71" i="8"/>
  <c r="T72" i="8"/>
  <c r="T73" i="8"/>
  <c r="U73" i="8" s="1"/>
  <c r="T39" i="8"/>
  <c r="U71" i="8" s="1"/>
  <c r="G39" i="8"/>
  <c r="T4" i="8"/>
  <c r="T5" i="8"/>
  <c r="T6" i="8"/>
  <c r="T7" i="8"/>
  <c r="T8" i="8"/>
  <c r="T9" i="8"/>
  <c r="U9" i="8" s="1"/>
  <c r="T10" i="8"/>
  <c r="U10" i="8" s="1"/>
  <c r="T11" i="8"/>
  <c r="U11" i="8" s="1"/>
  <c r="T12" i="8"/>
  <c r="T13" i="8"/>
  <c r="T14" i="8"/>
  <c r="T15" i="8"/>
  <c r="T16" i="8"/>
  <c r="T17" i="8"/>
  <c r="T18" i="8"/>
  <c r="T19" i="8"/>
  <c r="T20" i="8"/>
  <c r="T21" i="8"/>
  <c r="T22" i="8"/>
  <c r="T23" i="8"/>
  <c r="T24" i="8"/>
  <c r="T25" i="8"/>
  <c r="U25" i="8" s="1"/>
  <c r="T26" i="8"/>
  <c r="U26" i="8" s="1"/>
  <c r="T27" i="8"/>
  <c r="U27" i="8" s="1"/>
  <c r="T28" i="8"/>
  <c r="T29" i="8"/>
  <c r="T30" i="8"/>
  <c r="T31" i="8"/>
  <c r="T32" i="8"/>
  <c r="T33" i="8"/>
  <c r="U33" i="8" s="1"/>
  <c r="T34" i="8"/>
  <c r="U34" i="8" s="1"/>
  <c r="T35" i="8"/>
  <c r="U35" i="8" s="1"/>
  <c r="T36" i="8"/>
  <c r="U36" i="8" s="1"/>
  <c r="T37" i="8"/>
  <c r="U37" i="8" s="1"/>
  <c r="T3" i="8"/>
  <c r="U3" i="8" s="1"/>
  <c r="G3" i="8"/>
  <c r="H3" i="8" s="1"/>
  <c r="M217" i="8"/>
  <c r="M216" i="8"/>
  <c r="M215" i="8"/>
  <c r="M214" i="8"/>
  <c r="M213" i="8"/>
  <c r="M212" i="8"/>
  <c r="M211" i="8"/>
  <c r="M210" i="8"/>
  <c r="M209" i="8"/>
  <c r="M208" i="8"/>
  <c r="M207" i="8"/>
  <c r="M206" i="8"/>
  <c r="M205" i="8"/>
  <c r="M204" i="8"/>
  <c r="M203" i="8"/>
  <c r="M202" i="8"/>
  <c r="M201" i="8"/>
  <c r="M200" i="8"/>
  <c r="M199" i="8"/>
  <c r="M198" i="8"/>
  <c r="M197" i="8"/>
  <c r="M196" i="8"/>
  <c r="M195" i="8"/>
  <c r="M194" i="8"/>
  <c r="M193" i="8"/>
  <c r="M192" i="8"/>
  <c r="M191" i="8"/>
  <c r="M190" i="8"/>
  <c r="M189" i="8"/>
  <c r="M188" i="8"/>
  <c r="M187" i="8"/>
  <c r="M186" i="8"/>
  <c r="M185" i="8"/>
  <c r="M184" i="8"/>
  <c r="M183" i="8"/>
  <c r="H182" i="8"/>
  <c r="M181" i="8"/>
  <c r="M180" i="8"/>
  <c r="M179" i="8"/>
  <c r="M178" i="8"/>
  <c r="M177" i="8"/>
  <c r="M176" i="8"/>
  <c r="M175" i="8"/>
  <c r="M174" i="8"/>
  <c r="M173" i="8"/>
  <c r="M172" i="8"/>
  <c r="M171" i="8"/>
  <c r="M170" i="8"/>
  <c r="M169" i="8"/>
  <c r="M168" i="8"/>
  <c r="M167" i="8"/>
  <c r="M166" i="8"/>
  <c r="M165" i="8"/>
  <c r="M164" i="8"/>
  <c r="M163" i="8"/>
  <c r="M162" i="8"/>
  <c r="M161" i="8"/>
  <c r="M160" i="8"/>
  <c r="M159" i="8"/>
  <c r="M158" i="8"/>
  <c r="M157" i="8"/>
  <c r="M156" i="8"/>
  <c r="M155" i="8"/>
  <c r="M154" i="8"/>
  <c r="M153" i="8"/>
  <c r="M152" i="8"/>
  <c r="M151" i="8"/>
  <c r="M150" i="8"/>
  <c r="M149" i="8"/>
  <c r="M148" i="8"/>
  <c r="M147" i="8"/>
  <c r="H146" i="8"/>
  <c r="M145" i="8"/>
  <c r="M144" i="8"/>
  <c r="M143" i="8"/>
  <c r="M142" i="8"/>
  <c r="M141" i="8"/>
  <c r="M140" i="8"/>
  <c r="M139" i="8"/>
  <c r="M138" i="8"/>
  <c r="M137" i="8"/>
  <c r="M136" i="8"/>
  <c r="M135" i="8"/>
  <c r="M134" i="8"/>
  <c r="M133" i="8"/>
  <c r="M132" i="8"/>
  <c r="M131" i="8"/>
  <c r="M130" i="8"/>
  <c r="M129" i="8"/>
  <c r="M128" i="8"/>
  <c r="M127" i="8"/>
  <c r="M126" i="8"/>
  <c r="M125" i="8"/>
  <c r="M124" i="8"/>
  <c r="M123" i="8"/>
  <c r="M122" i="8"/>
  <c r="M121" i="8"/>
  <c r="M120" i="8"/>
  <c r="M119" i="8"/>
  <c r="M118" i="8"/>
  <c r="M117" i="8"/>
  <c r="M116" i="8"/>
  <c r="M115" i="8"/>
  <c r="M114" i="8"/>
  <c r="M113" i="8"/>
  <c r="M112" i="8"/>
  <c r="M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H177" i="8" s="1"/>
  <c r="G178" i="8"/>
  <c r="G179" i="8"/>
  <c r="G180" i="8"/>
  <c r="G181"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M4" i="8"/>
  <c r="H55" i="2"/>
  <c r="U213" i="8" l="1"/>
  <c r="U211" i="8"/>
  <c r="U210" i="8"/>
  <c r="H169" i="8"/>
  <c r="H127" i="8"/>
  <c r="H135" i="8"/>
  <c r="H143" i="8"/>
  <c r="U133" i="8"/>
  <c r="U179" i="8"/>
  <c r="U163" i="8"/>
  <c r="U171" i="8"/>
  <c r="U145" i="8"/>
  <c r="H178" i="8"/>
  <c r="H170" i="8"/>
  <c r="U181" i="8"/>
  <c r="U173" i="8"/>
  <c r="U165" i="8"/>
  <c r="U157" i="8"/>
  <c r="H176" i="8"/>
  <c r="H175" i="8"/>
  <c r="H167" i="8"/>
  <c r="U178" i="8"/>
  <c r="U170" i="8"/>
  <c r="H168" i="8"/>
  <c r="H174" i="8"/>
  <c r="H166" i="8"/>
  <c r="U177" i="8"/>
  <c r="U169" i="8"/>
  <c r="H181" i="8"/>
  <c r="H173" i="8"/>
  <c r="H165" i="8"/>
  <c r="U176" i="8"/>
  <c r="U168" i="8"/>
  <c r="H180" i="8"/>
  <c r="H172" i="8"/>
  <c r="H164" i="8"/>
  <c r="U175" i="8"/>
  <c r="U167" i="8"/>
  <c r="H179" i="8"/>
  <c r="H171" i="8"/>
  <c r="H163" i="8"/>
  <c r="U174" i="8"/>
  <c r="U166" i="8"/>
  <c r="U58" i="8"/>
  <c r="U50" i="8"/>
  <c r="H142" i="8"/>
  <c r="H126" i="8"/>
  <c r="U70" i="8"/>
  <c r="U72" i="8"/>
  <c r="H134" i="8"/>
  <c r="H145" i="8"/>
  <c r="U124" i="8"/>
  <c r="H141" i="8"/>
  <c r="H133" i="8"/>
  <c r="U139" i="8"/>
  <c r="U131" i="8"/>
  <c r="U140" i="8"/>
  <c r="H140" i="8"/>
  <c r="H132" i="8"/>
  <c r="U138" i="8"/>
  <c r="U130" i="8"/>
  <c r="U122" i="8"/>
  <c r="H131" i="8"/>
  <c r="U137" i="8"/>
  <c r="U129" i="8"/>
  <c r="U121" i="8"/>
  <c r="H139" i="8"/>
  <c r="H138" i="8"/>
  <c r="H130" i="8"/>
  <c r="U144" i="8"/>
  <c r="U136" i="8"/>
  <c r="U128" i="8"/>
  <c r="U120" i="8"/>
  <c r="U132" i="8"/>
  <c r="H137" i="8"/>
  <c r="H129" i="8"/>
  <c r="U143" i="8"/>
  <c r="U135" i="8"/>
  <c r="U127" i="8"/>
  <c r="H144" i="8"/>
  <c r="H136" i="8"/>
  <c r="H128" i="8"/>
  <c r="U142" i="8"/>
  <c r="U134" i="8"/>
  <c r="U126" i="8"/>
  <c r="U32" i="8"/>
  <c r="U31" i="8"/>
  <c r="U30" i="8"/>
  <c r="U29" i="8"/>
  <c r="U28" i="8"/>
  <c r="U20" i="8"/>
  <c r="U12" i="8"/>
  <c r="U5" i="8"/>
  <c r="U148" i="8"/>
  <c r="U155" i="8"/>
  <c r="U203" i="8"/>
  <c r="U195" i="8"/>
  <c r="U149" i="8"/>
  <c r="U162" i="8"/>
  <c r="U154" i="8"/>
  <c r="U194" i="8"/>
  <c r="U197" i="8"/>
  <c r="U161" i="8"/>
  <c r="U153" i="8"/>
  <c r="U201" i="8"/>
  <c r="U193" i="8"/>
  <c r="U189" i="8"/>
  <c r="U160" i="8"/>
  <c r="U152" i="8"/>
  <c r="U200" i="8"/>
  <c r="U192" i="8"/>
  <c r="U204" i="8"/>
  <c r="U159" i="8"/>
  <c r="U151" i="8"/>
  <c r="U207" i="8"/>
  <c r="U199" i="8"/>
  <c r="U191" i="8"/>
  <c r="U205" i="8"/>
  <c r="U156" i="8"/>
  <c r="U158" i="8"/>
  <c r="U150" i="8"/>
  <c r="U206" i="8"/>
  <c r="U198" i="8"/>
  <c r="U190" i="8"/>
  <c r="U65" i="8"/>
  <c r="U57" i="8"/>
  <c r="U49" i="8"/>
  <c r="U64" i="8"/>
  <c r="U56" i="8"/>
  <c r="U48" i="8"/>
  <c r="U63" i="8"/>
  <c r="U55" i="8"/>
  <c r="U47" i="8"/>
  <c r="U103" i="8"/>
  <c r="U62" i="8"/>
  <c r="U54" i="8"/>
  <c r="U46" i="8"/>
  <c r="U102" i="8"/>
  <c r="U94" i="8"/>
  <c r="U69" i="8"/>
  <c r="U61" i="8"/>
  <c r="U53" i="8"/>
  <c r="U45" i="8"/>
  <c r="U68" i="8"/>
  <c r="U60" i="8"/>
  <c r="U52" i="8"/>
  <c r="U108" i="8"/>
  <c r="U67" i="8"/>
  <c r="U59" i="8"/>
  <c r="U51" i="8"/>
  <c r="U99" i="8"/>
  <c r="U98" i="8"/>
  <c r="U82" i="8"/>
  <c r="U97" i="8"/>
  <c r="U81" i="8"/>
  <c r="U96" i="8"/>
  <c r="U80" i="8"/>
  <c r="U95" i="8"/>
  <c r="U79" i="8"/>
  <c r="U86" i="8"/>
  <c r="U78" i="8"/>
  <c r="U93" i="8"/>
  <c r="U77" i="8"/>
  <c r="U100" i="8"/>
  <c r="U92" i="8"/>
  <c r="U91" i="8"/>
  <c r="U83" i="8"/>
  <c r="U202" i="8"/>
  <c r="U196" i="8"/>
  <c r="U101" i="8"/>
  <c r="U107" i="8"/>
  <c r="U106" i="8"/>
  <c r="U105" i="8"/>
  <c r="U104" i="8"/>
  <c r="U90" i="8"/>
  <c r="U89" i="8"/>
  <c r="U88" i="8"/>
  <c r="U87" i="8"/>
  <c r="U85" i="8"/>
  <c r="U84" i="8"/>
  <c r="U18" i="8"/>
  <c r="U17" i="8"/>
  <c r="U24" i="8"/>
  <c r="U16" i="8"/>
  <c r="U123" i="8"/>
  <c r="U23" i="8"/>
  <c r="U15" i="8"/>
  <c r="U22" i="8"/>
  <c r="U14" i="8"/>
  <c r="U19" i="8"/>
  <c r="U21" i="8"/>
  <c r="U13" i="8"/>
  <c r="U119" i="8"/>
  <c r="U118" i="8"/>
  <c r="U125" i="8"/>
  <c r="U116" i="8"/>
  <c r="U183" i="8"/>
  <c r="U115" i="8"/>
  <c r="U114" i="8"/>
  <c r="U188" i="8"/>
  <c r="U113" i="8"/>
  <c r="U187" i="8"/>
  <c r="U147" i="8"/>
  <c r="U112" i="8"/>
  <c r="U186" i="8"/>
  <c r="U185" i="8"/>
  <c r="U111" i="8"/>
  <c r="U184" i="8"/>
  <c r="U117" i="8"/>
  <c r="U44" i="8"/>
  <c r="U76" i="8"/>
  <c r="U39" i="8"/>
  <c r="U4" i="8"/>
  <c r="U8" i="8"/>
  <c r="U7" i="8"/>
  <c r="U6" i="8"/>
  <c r="U43" i="8"/>
  <c r="U42" i="8"/>
  <c r="U41" i="8"/>
  <c r="U40" i="8"/>
  <c r="U75" i="8"/>
  <c r="C36" i="42"/>
  <c r="H55" i="30"/>
  <c r="L36" i="42" s="1"/>
  <c r="H55" i="26"/>
  <c r="K36" i="42" s="1"/>
  <c r="H55" i="23"/>
  <c r="F36" i="42" s="1"/>
  <c r="H55" i="20"/>
  <c r="E36" i="42" s="1"/>
  <c r="H55" i="14"/>
  <c r="D36" i="42" s="1"/>
  <c r="V135" i="8" l="1"/>
  <c r="W135" i="8" s="1"/>
  <c r="V188" i="8"/>
  <c r="W188" i="8" s="1"/>
  <c r="V180" i="8"/>
  <c r="W180" i="8" s="1"/>
  <c r="V111" i="8"/>
  <c r="W111" i="8" s="1"/>
  <c r="V10" i="8"/>
  <c r="W10" i="8" s="1"/>
  <c r="V98" i="8"/>
  <c r="W98" i="8" s="1"/>
  <c r="V106" i="8"/>
  <c r="W106" i="8" s="1"/>
  <c r="V38" i="8"/>
  <c r="W38" i="8" s="1"/>
  <c r="V103" i="8"/>
  <c r="W103" i="8" s="1"/>
  <c r="V88" i="8"/>
  <c r="W88" i="8" s="1"/>
  <c r="V25" i="8"/>
  <c r="W25" i="8" s="1"/>
  <c r="V3" i="8"/>
  <c r="W3" i="8" s="1"/>
  <c r="V93" i="8"/>
  <c r="W93" i="8" s="1"/>
  <c r="V42" i="8"/>
  <c r="W42" i="8" s="1"/>
  <c r="V21" i="8"/>
  <c r="W21" i="8" s="1"/>
  <c r="V64" i="8"/>
  <c r="W64" i="8" s="1"/>
  <c r="V107" i="8"/>
  <c r="W107" i="8" s="1"/>
  <c r="V102" i="8"/>
  <c r="W102" i="8" s="1"/>
  <c r="V39" i="8"/>
  <c r="W39" i="8" s="1"/>
  <c r="V81" i="8"/>
  <c r="W81" i="8" s="1"/>
  <c r="V34" i="8"/>
  <c r="W34" i="8" s="1"/>
  <c r="V19" i="8"/>
  <c r="W19" i="8" s="1"/>
  <c r="V61" i="8"/>
  <c r="W61" i="8" s="1"/>
  <c r="V104" i="8"/>
  <c r="W104" i="8" s="1"/>
  <c r="V94" i="8"/>
  <c r="W94" i="8" s="1"/>
  <c r="V41" i="8"/>
  <c r="W41" i="8" s="1"/>
  <c r="V84" i="8"/>
  <c r="W84" i="8" s="1"/>
  <c r="V85" i="8"/>
  <c r="W85" i="8" s="1"/>
  <c r="V60" i="8"/>
  <c r="W60" i="8" s="1"/>
  <c r="V40" i="8"/>
  <c r="W40" i="8" s="1"/>
  <c r="V30" i="8"/>
  <c r="W30" i="8" s="1"/>
  <c r="V63" i="8"/>
  <c r="W63" i="8" s="1"/>
  <c r="V5" i="8"/>
  <c r="W5" i="8" s="1"/>
  <c r="V58" i="8"/>
  <c r="W58" i="8" s="1"/>
  <c r="V27" i="8"/>
  <c r="W27" i="8" s="1"/>
  <c r="V69" i="8"/>
  <c r="W69" i="8" s="1"/>
  <c r="V44" i="8"/>
  <c r="W44" i="8" s="1"/>
  <c r="V87" i="8"/>
  <c r="W87" i="8" s="1"/>
  <c r="V50" i="8"/>
  <c r="W50" i="8" s="1"/>
  <c r="V24" i="8"/>
  <c r="W24" i="8" s="1"/>
  <c r="V67" i="8"/>
  <c r="W67" i="8" s="1"/>
  <c r="V109" i="8"/>
  <c r="W109" i="8" s="1"/>
  <c r="V4" i="8"/>
  <c r="W4" i="8" s="1"/>
  <c r="V47" i="8"/>
  <c r="W47" i="8" s="1"/>
  <c r="V89" i="8"/>
  <c r="W89" i="8" s="1"/>
  <c r="V74" i="8"/>
  <c r="W74" i="8" s="1"/>
  <c r="V32" i="8"/>
  <c r="W32" i="8" s="1"/>
  <c r="V6" i="8"/>
  <c r="W6" i="8" s="1"/>
  <c r="V7" i="8"/>
  <c r="W7" i="8" s="1"/>
  <c r="V49" i="8"/>
  <c r="W49" i="8" s="1"/>
  <c r="V92" i="8"/>
  <c r="W92" i="8" s="1"/>
  <c r="V66" i="8"/>
  <c r="W66" i="8" s="1"/>
  <c r="V29" i="8"/>
  <c r="W29" i="8" s="1"/>
  <c r="V72" i="8"/>
  <c r="W72" i="8" s="1"/>
  <c r="V9" i="8"/>
  <c r="W9" i="8" s="1"/>
  <c r="V52" i="8"/>
  <c r="W52" i="8" s="1"/>
  <c r="V95" i="8"/>
  <c r="W95" i="8" s="1"/>
  <c r="V75" i="8"/>
  <c r="W75" i="8" s="1"/>
  <c r="V90" i="8"/>
  <c r="W90" i="8" s="1"/>
  <c r="V37" i="8"/>
  <c r="W37" i="8" s="1"/>
  <c r="V80" i="8"/>
  <c r="W80" i="8" s="1"/>
  <c r="V22" i="8"/>
  <c r="W22" i="8" s="1"/>
  <c r="V12" i="8"/>
  <c r="W12" i="8" s="1"/>
  <c r="V55" i="8"/>
  <c r="W55" i="8" s="1"/>
  <c r="V97" i="8"/>
  <c r="W97" i="8" s="1"/>
  <c r="V82" i="8"/>
  <c r="W82" i="8" s="1"/>
  <c r="V35" i="8"/>
  <c r="W35" i="8" s="1"/>
  <c r="V77" i="8"/>
  <c r="W77" i="8" s="1"/>
  <c r="V14" i="8"/>
  <c r="W14" i="8" s="1"/>
  <c r="V15" i="8"/>
  <c r="W15" i="8" s="1"/>
  <c r="V57" i="8"/>
  <c r="W57" i="8" s="1"/>
  <c r="V100" i="8"/>
  <c r="W100" i="8" s="1"/>
  <c r="V43" i="8"/>
  <c r="W43" i="8" s="1"/>
  <c r="V17" i="8"/>
  <c r="W17" i="8" s="1"/>
  <c r="V83" i="8"/>
  <c r="W83" i="8" s="1"/>
  <c r="V20" i="8"/>
  <c r="W20" i="8" s="1"/>
  <c r="V105" i="8"/>
  <c r="W105" i="8" s="1"/>
  <c r="V48" i="8"/>
  <c r="W48" i="8" s="1"/>
  <c r="V91" i="8"/>
  <c r="W91" i="8" s="1"/>
  <c r="V54" i="8"/>
  <c r="W54" i="8" s="1"/>
  <c r="V23" i="8"/>
  <c r="W23" i="8" s="1"/>
  <c r="V65" i="8"/>
  <c r="W65" i="8" s="1"/>
  <c r="V108" i="8"/>
  <c r="W108" i="8" s="1"/>
  <c r="V45" i="8"/>
  <c r="W45" i="8" s="1"/>
  <c r="V46" i="8"/>
  <c r="W46" i="8" s="1"/>
  <c r="V68" i="8"/>
  <c r="W68" i="8" s="1"/>
  <c r="V11" i="8"/>
  <c r="W11" i="8" s="1"/>
  <c r="V53" i="8"/>
  <c r="W53" i="8" s="1"/>
  <c r="V96" i="8"/>
  <c r="W96" i="8" s="1"/>
  <c r="V70" i="8"/>
  <c r="W70" i="8" s="1"/>
  <c r="V28" i="8"/>
  <c r="W28" i="8" s="1"/>
  <c r="V71" i="8"/>
  <c r="W71" i="8" s="1"/>
  <c r="V8" i="8"/>
  <c r="W8" i="8" s="1"/>
  <c r="V51" i="8"/>
  <c r="W51" i="8" s="1"/>
  <c r="V62" i="8"/>
  <c r="W62" i="8" s="1"/>
  <c r="V31" i="8"/>
  <c r="W31" i="8" s="1"/>
  <c r="V73" i="8"/>
  <c r="W73" i="8" s="1"/>
  <c r="V26" i="8"/>
  <c r="W26" i="8" s="1"/>
  <c r="V16" i="8"/>
  <c r="W16" i="8" s="1"/>
  <c r="V59" i="8"/>
  <c r="W59" i="8" s="1"/>
  <c r="V101" i="8"/>
  <c r="W101" i="8" s="1"/>
  <c r="V86" i="8"/>
  <c r="W86" i="8" s="1"/>
  <c r="V33" i="8"/>
  <c r="W33" i="8" s="1"/>
  <c r="V76" i="8"/>
  <c r="W76" i="8" s="1"/>
  <c r="V18" i="8"/>
  <c r="W18" i="8" s="1"/>
  <c r="V13" i="8"/>
  <c r="W13" i="8" s="1"/>
  <c r="V56" i="8"/>
  <c r="W56" i="8" s="1"/>
  <c r="V99" i="8"/>
  <c r="W99" i="8" s="1"/>
  <c r="V78" i="8"/>
  <c r="W78" i="8" s="1"/>
  <c r="V36" i="8"/>
  <c r="W36" i="8" s="1"/>
  <c r="V79" i="8"/>
  <c r="W79" i="8" s="1"/>
  <c r="V177" i="8"/>
  <c r="W177" i="8" s="1"/>
  <c r="V144" i="8"/>
  <c r="W144" i="8" s="1"/>
  <c r="V118" i="8"/>
  <c r="W118" i="8" s="1"/>
  <c r="V211" i="8"/>
  <c r="W211" i="8" s="1"/>
  <c r="V169" i="8"/>
  <c r="W169" i="8" s="1"/>
  <c r="V216" i="8"/>
  <c r="W216" i="8" s="1"/>
  <c r="V120" i="8"/>
  <c r="W120" i="8" s="1"/>
  <c r="V159" i="8"/>
  <c r="W159" i="8" s="1"/>
  <c r="V198" i="8"/>
  <c r="W198" i="8" s="1"/>
  <c r="V130" i="8"/>
  <c r="W130" i="8" s="1"/>
  <c r="V117" i="8"/>
  <c r="W117" i="8" s="1"/>
  <c r="V195" i="8"/>
  <c r="W195" i="8" s="1"/>
  <c r="V114" i="8"/>
  <c r="W114" i="8" s="1"/>
  <c r="V167" i="8"/>
  <c r="W167" i="8" s="1"/>
  <c r="V214" i="8"/>
  <c r="W214" i="8" s="1"/>
  <c r="V125" i="8"/>
  <c r="W125" i="8" s="1"/>
  <c r="V161" i="8"/>
  <c r="W161" i="8" s="1"/>
  <c r="V208" i="8"/>
  <c r="W208" i="8" s="1"/>
  <c r="V112" i="8"/>
  <c r="W112" i="8" s="1"/>
  <c r="V151" i="8"/>
  <c r="W151" i="8" s="1"/>
  <c r="V190" i="8"/>
  <c r="W190" i="8" s="1"/>
  <c r="V213" i="8"/>
  <c r="W213" i="8" s="1"/>
  <c r="V210" i="8"/>
  <c r="W210" i="8" s="1"/>
  <c r="V187" i="8"/>
  <c r="W187" i="8" s="1"/>
  <c r="V209" i="8"/>
  <c r="W209" i="8" s="1"/>
  <c r="V194" i="8"/>
  <c r="W194" i="8" s="1"/>
  <c r="V170" i="8"/>
  <c r="W170" i="8" s="1"/>
  <c r="V153" i="8"/>
  <c r="W153" i="8" s="1"/>
  <c r="V184" i="8"/>
  <c r="W184" i="8" s="1"/>
  <c r="V146" i="8"/>
  <c r="W146" i="8" s="1"/>
  <c r="V143" i="8"/>
  <c r="W143" i="8" s="1"/>
  <c r="V166" i="8"/>
  <c r="W166" i="8" s="1"/>
  <c r="V197" i="8"/>
  <c r="W197" i="8" s="1"/>
  <c r="V196" i="8"/>
  <c r="W196" i="8" s="1"/>
  <c r="V203" i="8"/>
  <c r="W203" i="8" s="1"/>
  <c r="V152" i="8"/>
  <c r="W152" i="8" s="1"/>
  <c r="V122" i="8"/>
  <c r="W122" i="8" s="1"/>
  <c r="V145" i="8"/>
  <c r="W145" i="8" s="1"/>
  <c r="V176" i="8"/>
  <c r="W176" i="8" s="1"/>
  <c r="V215" i="8"/>
  <c r="W215" i="8" s="1"/>
  <c r="V158" i="8"/>
  <c r="W158" i="8" s="1"/>
  <c r="V189" i="8"/>
  <c r="W189" i="8" s="1"/>
  <c r="V217" i="8"/>
  <c r="W217" i="8" s="1"/>
  <c r="V121" i="8"/>
  <c r="W121" i="8" s="1"/>
  <c r="V168" i="8"/>
  <c r="W168" i="8" s="1"/>
  <c r="V207" i="8"/>
  <c r="W207" i="8" s="1"/>
  <c r="V150" i="8"/>
  <c r="W150" i="8" s="1"/>
  <c r="V181" i="8"/>
  <c r="W181" i="8" s="1"/>
  <c r="V172" i="8"/>
  <c r="W172" i="8" s="1"/>
  <c r="V113" i="8"/>
  <c r="W113" i="8" s="1"/>
  <c r="V160" i="8"/>
  <c r="W160" i="8" s="1"/>
  <c r="V199" i="8"/>
  <c r="W199" i="8" s="1"/>
  <c r="V186" i="8"/>
  <c r="W186" i="8" s="1"/>
  <c r="V134" i="8"/>
  <c r="W134" i="8" s="1"/>
  <c r="V149" i="8"/>
  <c r="W149" i="8" s="1"/>
  <c r="V164" i="8"/>
  <c r="W164" i="8" s="1"/>
  <c r="V123" i="8"/>
  <c r="W123" i="8" s="1"/>
  <c r="V185" i="8"/>
  <c r="W185" i="8" s="1"/>
  <c r="V175" i="8"/>
  <c r="W175" i="8" s="1"/>
  <c r="V154" i="8"/>
  <c r="W154" i="8" s="1"/>
  <c r="V126" i="8"/>
  <c r="W126" i="8" s="1"/>
  <c r="V133" i="8"/>
  <c r="W133" i="8" s="1"/>
  <c r="V116" i="8"/>
  <c r="W116" i="8" s="1"/>
  <c r="V178" i="8"/>
  <c r="W178" i="8" s="1"/>
  <c r="V155" i="8"/>
  <c r="W155" i="8" s="1"/>
  <c r="V201" i="8"/>
  <c r="W201" i="8" s="1"/>
  <c r="V137" i="8"/>
  <c r="W137" i="8" s="1"/>
  <c r="V200" i="8"/>
  <c r="W200" i="8" s="1"/>
  <c r="V136" i="8"/>
  <c r="W136" i="8" s="1"/>
  <c r="V191" i="8"/>
  <c r="W191" i="8" s="1"/>
  <c r="V127" i="8"/>
  <c r="W127" i="8" s="1"/>
  <c r="V182" i="8"/>
  <c r="W182" i="8" s="1"/>
  <c r="V202" i="8"/>
  <c r="W202" i="8" s="1"/>
  <c r="V165" i="8"/>
  <c r="W165" i="8" s="1"/>
  <c r="V138" i="8"/>
  <c r="W138" i="8" s="1"/>
  <c r="V148" i="8"/>
  <c r="W148" i="8" s="1"/>
  <c r="V131" i="8"/>
  <c r="W131" i="8" s="1"/>
  <c r="V173" i="8"/>
  <c r="W173" i="8" s="1"/>
  <c r="V156" i="8"/>
  <c r="W156" i="8" s="1"/>
  <c r="V193" i="8"/>
  <c r="W193" i="8" s="1"/>
  <c r="V129" i="8"/>
  <c r="W129" i="8" s="1"/>
  <c r="V192" i="8"/>
  <c r="W192" i="8" s="1"/>
  <c r="V128" i="8"/>
  <c r="W128" i="8" s="1"/>
  <c r="V183" i="8"/>
  <c r="W183" i="8" s="1"/>
  <c r="V119" i="8"/>
  <c r="W119" i="8" s="1"/>
  <c r="V174" i="8"/>
  <c r="W174" i="8" s="1"/>
  <c r="V162" i="8"/>
  <c r="W162" i="8" s="1"/>
  <c r="V157" i="8"/>
  <c r="W157" i="8" s="1"/>
  <c r="V212" i="8"/>
  <c r="W212" i="8" s="1"/>
  <c r="V124" i="8"/>
  <c r="W124" i="8" s="1"/>
  <c r="V139" i="8"/>
  <c r="W139" i="8" s="1"/>
  <c r="V115" i="8"/>
  <c r="W115" i="8" s="1"/>
  <c r="V206" i="8"/>
  <c r="W206" i="8" s="1"/>
  <c r="V142" i="8"/>
  <c r="W142" i="8" s="1"/>
  <c r="V205" i="8"/>
  <c r="W205" i="8" s="1"/>
  <c r="V141" i="8"/>
  <c r="W141" i="8" s="1"/>
  <c r="V204" i="8"/>
  <c r="W204" i="8" s="1"/>
  <c r="V140" i="8"/>
  <c r="W140" i="8" s="1"/>
  <c r="V179" i="8"/>
  <c r="W179" i="8" s="1"/>
  <c r="V132" i="8"/>
  <c r="W132" i="8" s="1"/>
  <c r="V171" i="8"/>
  <c r="W171" i="8" s="1"/>
  <c r="V163" i="8"/>
  <c r="W163" i="8" s="1"/>
  <c r="V147" i="8"/>
  <c r="W147" i="8" s="1"/>
  <c r="N38" i="8"/>
  <c r="N74" i="8"/>
  <c r="N110" i="8"/>
  <c r="N146" i="8"/>
  <c r="N182" i="8"/>
  <c r="N208" i="8"/>
  <c r="N209" i="8"/>
  <c r="N210" i="8"/>
  <c r="N211" i="8"/>
  <c r="N212" i="8"/>
  <c r="N213" i="8"/>
  <c r="N214" i="8"/>
  <c r="N215" i="8"/>
  <c r="N216" i="8"/>
  <c r="N217" i="8"/>
  <c r="N163" i="8"/>
  <c r="N164" i="8"/>
  <c r="N165" i="8"/>
  <c r="N166" i="8"/>
  <c r="N167" i="8"/>
  <c r="N168" i="8"/>
  <c r="N169" i="8"/>
  <c r="N170" i="8"/>
  <c r="N171" i="8"/>
  <c r="N172" i="8"/>
  <c r="N173" i="8"/>
  <c r="N174" i="8"/>
  <c r="N175" i="8"/>
  <c r="N176" i="8"/>
  <c r="N177" i="8"/>
  <c r="N178" i="8"/>
  <c r="N179" i="8"/>
  <c r="N180" i="8"/>
  <c r="N181" i="8"/>
  <c r="N126" i="8"/>
  <c r="N127" i="8"/>
  <c r="N128" i="8"/>
  <c r="N129" i="8"/>
  <c r="N130" i="8"/>
  <c r="N131" i="8"/>
  <c r="N132" i="8"/>
  <c r="N133" i="8"/>
  <c r="N134" i="8"/>
  <c r="N135" i="8"/>
  <c r="N136" i="8"/>
  <c r="N137" i="8"/>
  <c r="N138" i="8"/>
  <c r="N139" i="8"/>
  <c r="N140" i="8"/>
  <c r="N141" i="8"/>
  <c r="N142" i="8"/>
  <c r="N143" i="8"/>
  <c r="N144" i="8"/>
  <c r="N145" i="8"/>
  <c r="N109" i="8"/>
  <c r="N70" i="8"/>
  <c r="N71" i="8"/>
  <c r="N72" i="8"/>
  <c r="N73" i="8"/>
  <c r="H38" i="8"/>
  <c r="H74" i="8"/>
  <c r="H110" i="8"/>
  <c r="G217" i="8"/>
  <c r="H217" i="8" s="1"/>
  <c r="G212" i="8"/>
  <c r="G213" i="8"/>
  <c r="G214" i="8"/>
  <c r="G215" i="8"/>
  <c r="G216" i="8"/>
  <c r="G203" i="8"/>
  <c r="G204" i="8"/>
  <c r="G205" i="8"/>
  <c r="G206" i="8"/>
  <c r="G207" i="8"/>
  <c r="G208" i="8"/>
  <c r="G209" i="8"/>
  <c r="H209" i="8" s="1"/>
  <c r="G210" i="8"/>
  <c r="H210" i="8" s="1"/>
  <c r="G211" i="8"/>
  <c r="H211" i="8" s="1"/>
  <c r="G184" i="8"/>
  <c r="G185" i="8"/>
  <c r="G186" i="8"/>
  <c r="G187" i="8"/>
  <c r="G188" i="8"/>
  <c r="G189" i="8"/>
  <c r="G190" i="8"/>
  <c r="G191" i="8"/>
  <c r="G192" i="8"/>
  <c r="G193" i="8"/>
  <c r="G194" i="8"/>
  <c r="G195" i="8"/>
  <c r="G196" i="8"/>
  <c r="G197" i="8"/>
  <c r="G198" i="8"/>
  <c r="G199" i="8"/>
  <c r="G200" i="8"/>
  <c r="G201" i="8"/>
  <c r="G202" i="8"/>
  <c r="H109" i="8"/>
  <c r="H70" i="8"/>
  <c r="H71" i="8"/>
  <c r="H72" i="8"/>
  <c r="H73" i="8"/>
  <c r="H208" i="8" l="1"/>
  <c r="H214" i="8"/>
  <c r="H213" i="8"/>
  <c r="H212" i="8"/>
  <c r="H216" i="8"/>
  <c r="H215" i="8"/>
  <c r="W220" i="8"/>
  <c r="E39" i="42" s="1"/>
  <c r="W219" i="8"/>
  <c r="D39" i="42" s="1"/>
  <c r="H54" i="14"/>
  <c r="D35" i="42" s="1"/>
  <c r="H54" i="30"/>
  <c r="L35" i="42" s="1"/>
  <c r="X8" i="44" l="1"/>
  <c r="D8" i="44" l="1"/>
  <c r="B8" i="44"/>
  <c r="H54" i="20"/>
  <c r="E35" i="42" s="1"/>
  <c r="H54" i="23"/>
  <c r="F35" i="42" s="1"/>
  <c r="K50" i="37" l="1"/>
  <c r="D42" i="26" l="1"/>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X8" i="26"/>
  <c r="D8" i="26" s="1"/>
  <c r="X42" i="26"/>
  <c r="X41" i="26"/>
  <c r="X40" i="26"/>
  <c r="X39" i="26"/>
  <c r="X38" i="26"/>
  <c r="X37" i="26"/>
  <c r="X36" i="26"/>
  <c r="X35" i="26"/>
  <c r="X34" i="26"/>
  <c r="X33" i="26"/>
  <c r="X32" i="26"/>
  <c r="X31" i="26"/>
  <c r="X30" i="26"/>
  <c r="X29" i="26"/>
  <c r="X28" i="26"/>
  <c r="X27" i="26"/>
  <c r="X26" i="26"/>
  <c r="X25" i="26"/>
  <c r="X24" i="26"/>
  <c r="X23" i="26"/>
  <c r="X22" i="26"/>
  <c r="X21" i="26"/>
  <c r="X20" i="26"/>
  <c r="X19" i="26"/>
  <c r="X18" i="26"/>
  <c r="X17" i="26"/>
  <c r="X16" i="26"/>
  <c r="X15" i="26"/>
  <c r="X14" i="26"/>
  <c r="D14" i="26" s="1"/>
  <c r="X13" i="26"/>
  <c r="D13" i="26" s="1"/>
  <c r="X12" i="26"/>
  <c r="D12" i="26" s="1"/>
  <c r="X11" i="26"/>
  <c r="D11" i="26" s="1"/>
  <c r="X10" i="26"/>
  <c r="D10" i="26" s="1"/>
  <c r="X9" i="26"/>
  <c r="D9" i="26" s="1"/>
  <c r="X42" i="30"/>
  <c r="X9" i="30"/>
  <c r="X12" i="30"/>
  <c r="X11" i="30"/>
  <c r="X10" i="30"/>
  <c r="D10" i="30" s="1"/>
  <c r="C8" i="26"/>
  <c r="X42" i="44"/>
  <c r="D42" i="44"/>
  <c r="C42" i="44"/>
  <c r="B42" i="44"/>
  <c r="X41" i="44"/>
  <c r="D41" i="44"/>
  <c r="C41" i="44"/>
  <c r="B41" i="44"/>
  <c r="X40" i="44"/>
  <c r="D40" i="44"/>
  <c r="C40" i="44"/>
  <c r="B40" i="44"/>
  <c r="X39" i="44"/>
  <c r="D39" i="44"/>
  <c r="C39" i="44"/>
  <c r="B39" i="44"/>
  <c r="X38" i="44"/>
  <c r="D38" i="44"/>
  <c r="C38" i="44"/>
  <c r="B38" i="44"/>
  <c r="X37" i="44"/>
  <c r="D37" i="44"/>
  <c r="C37" i="44"/>
  <c r="B37" i="44"/>
  <c r="X36" i="44"/>
  <c r="D36" i="44"/>
  <c r="C36" i="44"/>
  <c r="B36" i="44"/>
  <c r="X35" i="44"/>
  <c r="D35" i="44"/>
  <c r="C35" i="44"/>
  <c r="B35" i="44"/>
  <c r="X34" i="44"/>
  <c r="D34" i="44"/>
  <c r="C34" i="44"/>
  <c r="B34" i="44"/>
  <c r="X33" i="44"/>
  <c r="D33" i="44"/>
  <c r="C33" i="44"/>
  <c r="B33" i="44"/>
  <c r="X32" i="44"/>
  <c r="D32" i="44"/>
  <c r="C32" i="44"/>
  <c r="B32" i="44"/>
  <c r="X31" i="44"/>
  <c r="D31" i="44"/>
  <c r="C31" i="44"/>
  <c r="B31" i="44"/>
  <c r="X30" i="44"/>
  <c r="D30" i="44"/>
  <c r="C30" i="44"/>
  <c r="B30" i="44"/>
  <c r="X29" i="44"/>
  <c r="D29" i="44"/>
  <c r="C29" i="44"/>
  <c r="B29" i="44"/>
  <c r="X28" i="44"/>
  <c r="D28" i="44"/>
  <c r="C28" i="44"/>
  <c r="B28" i="44"/>
  <c r="X27" i="44"/>
  <c r="D27" i="44"/>
  <c r="C27" i="44"/>
  <c r="B27" i="44"/>
  <c r="X26" i="44"/>
  <c r="D26" i="44"/>
  <c r="C26" i="44"/>
  <c r="B26" i="44"/>
  <c r="X25" i="44"/>
  <c r="D25" i="44"/>
  <c r="C25" i="44"/>
  <c r="B25" i="44"/>
  <c r="X24" i="44"/>
  <c r="D24" i="44"/>
  <c r="C24" i="44"/>
  <c r="B24" i="44"/>
  <c r="X23" i="44"/>
  <c r="D23" i="44"/>
  <c r="C23" i="44"/>
  <c r="B23" i="44"/>
  <c r="X22" i="44"/>
  <c r="D22" i="44"/>
  <c r="C22" i="44"/>
  <c r="B22" i="44"/>
  <c r="X21" i="44"/>
  <c r="D21" i="44"/>
  <c r="C21" i="44"/>
  <c r="B21" i="44"/>
  <c r="X20" i="44"/>
  <c r="D20" i="44"/>
  <c r="C20" i="44"/>
  <c r="B20" i="44"/>
  <c r="X19" i="44"/>
  <c r="D19" i="44"/>
  <c r="C19" i="44"/>
  <c r="B19" i="44"/>
  <c r="X18" i="44"/>
  <c r="D18" i="44" s="1"/>
  <c r="C18" i="44"/>
  <c r="B18" i="44"/>
  <c r="X17" i="44"/>
  <c r="D17" i="44"/>
  <c r="C17" i="44"/>
  <c r="B17" i="44"/>
  <c r="X16" i="44"/>
  <c r="D16" i="44"/>
  <c r="C16" i="44"/>
  <c r="B16" i="44"/>
  <c r="X15" i="44"/>
  <c r="D15" i="44"/>
  <c r="C15" i="44"/>
  <c r="B15" i="44"/>
  <c r="X14" i="44"/>
  <c r="D14" i="44"/>
  <c r="C14" i="44"/>
  <c r="B14" i="44"/>
  <c r="X13" i="44"/>
  <c r="D13" i="44" s="1"/>
  <c r="C13" i="44"/>
  <c r="B13" i="44"/>
  <c r="X12" i="44"/>
  <c r="D12" i="44" s="1"/>
  <c r="C12" i="44"/>
  <c r="B12" i="44"/>
  <c r="X11" i="44"/>
  <c r="D11" i="44" s="1"/>
  <c r="C11" i="44"/>
  <c r="B11" i="44"/>
  <c r="X10" i="44"/>
  <c r="X9" i="44"/>
  <c r="S7" i="44"/>
  <c r="Q7" i="44"/>
  <c r="O7" i="44"/>
  <c r="D7" i="44"/>
  <c r="C7" i="44"/>
  <c r="B7" i="44"/>
  <c r="H54" i="2"/>
  <c r="D9" i="44" l="1"/>
  <c r="B9" i="44"/>
  <c r="D10" i="44"/>
  <c r="C10" i="44"/>
  <c r="I10" i="39"/>
  <c r="C35" i="42"/>
  <c r="C8" i="42"/>
  <c r="F19" i="38"/>
  <c r="H19" i="38" s="1"/>
  <c r="F16" i="38"/>
  <c r="K16" i="39" s="1"/>
  <c r="I18" i="39" l="1"/>
  <c r="D17" i="39" s="1"/>
  <c r="N10" i="39"/>
  <c r="H54" i="26"/>
  <c r="L10" i="39"/>
  <c r="K10" i="39"/>
  <c r="J10" i="39"/>
  <c r="M10" i="39" l="1"/>
  <c r="O10" i="39" s="1"/>
  <c r="D9" i="39" s="1"/>
  <c r="K35" i="42"/>
  <c r="P10" i="39"/>
  <c r="D10" i="39" s="1"/>
  <c r="I4" i="2"/>
  <c r="P11" i="39" l="1"/>
  <c r="I4" i="4"/>
  <c r="C6" i="40"/>
  <c r="B6" i="39"/>
  <c r="B6" i="38"/>
  <c r="F10" i="39"/>
  <c r="F9" i="39"/>
  <c r="F18" i="38"/>
  <c r="F17" i="38"/>
  <c r="H16" i="38"/>
  <c r="I4" i="26"/>
  <c r="K52" i="37"/>
  <c r="K56" i="37"/>
  <c r="D42" i="30"/>
  <c r="D41" i="30"/>
  <c r="D40" i="30"/>
  <c r="D39" i="30"/>
  <c r="D38" i="30"/>
  <c r="D37" i="30"/>
  <c r="D36" i="30"/>
  <c r="D35" i="30"/>
  <c r="D34" i="30"/>
  <c r="D33" i="30"/>
  <c r="D32" i="30"/>
  <c r="D31" i="30"/>
  <c r="D30" i="30"/>
  <c r="D29" i="30"/>
  <c r="D28" i="30"/>
  <c r="D27" i="30"/>
  <c r="D26" i="30"/>
  <c r="D25" i="30"/>
  <c r="D24" i="30"/>
  <c r="D23" i="30"/>
  <c r="D22" i="30"/>
  <c r="D21" i="30"/>
  <c r="D20" i="30"/>
  <c r="D19" i="30"/>
  <c r="D18" i="30"/>
  <c r="D17" i="30"/>
  <c r="D16" i="30"/>
  <c r="D15" i="30"/>
  <c r="D12" i="30"/>
  <c r="D11" i="30"/>
  <c r="D9" i="30"/>
  <c r="X9" i="14"/>
  <c r="X10" i="14"/>
  <c r="X11" i="14"/>
  <c r="X12" i="14"/>
  <c r="X13" i="14"/>
  <c r="X14" i="14"/>
  <c r="X15" i="14"/>
  <c r="X16" i="14"/>
  <c r="X17" i="14"/>
  <c r="X18" i="14"/>
  <c r="X19" i="14"/>
  <c r="X20" i="14"/>
  <c r="X21" i="14"/>
  <c r="X22" i="14"/>
  <c r="X23" i="14"/>
  <c r="X24" i="14"/>
  <c r="X25" i="14"/>
  <c r="X26" i="14"/>
  <c r="X27" i="14"/>
  <c r="X28" i="14"/>
  <c r="X29" i="14"/>
  <c r="X30" i="14"/>
  <c r="X31" i="14"/>
  <c r="X32" i="14"/>
  <c r="X33" i="14"/>
  <c r="X34" i="14"/>
  <c r="X35" i="14"/>
  <c r="X36" i="14"/>
  <c r="X37" i="14"/>
  <c r="X38" i="14"/>
  <c r="X39" i="14"/>
  <c r="X40" i="14"/>
  <c r="X41" i="14"/>
  <c r="X42" i="14"/>
  <c r="X9" i="20"/>
  <c r="X10" i="20"/>
  <c r="X11" i="20"/>
  <c r="X12" i="20"/>
  <c r="X13" i="20"/>
  <c r="X14" i="20"/>
  <c r="X15" i="20"/>
  <c r="X16" i="20"/>
  <c r="X17" i="20"/>
  <c r="X18" i="20"/>
  <c r="X19" i="20"/>
  <c r="X20" i="20"/>
  <c r="X21" i="20"/>
  <c r="X22" i="20"/>
  <c r="X23" i="20"/>
  <c r="X24" i="20"/>
  <c r="X25" i="20"/>
  <c r="X26" i="20"/>
  <c r="X27" i="20"/>
  <c r="X28" i="20"/>
  <c r="X29" i="20"/>
  <c r="X30" i="20"/>
  <c r="X31" i="20"/>
  <c r="X32" i="20"/>
  <c r="X33" i="20"/>
  <c r="X34" i="20"/>
  <c r="X35" i="20"/>
  <c r="X36" i="20"/>
  <c r="X37" i="20"/>
  <c r="X38" i="20"/>
  <c r="X39" i="20"/>
  <c r="X40" i="20"/>
  <c r="X41" i="20"/>
  <c r="X42" i="20"/>
  <c r="X9" i="23"/>
  <c r="X10" i="23"/>
  <c r="X11" i="23"/>
  <c r="X12" i="23"/>
  <c r="X13" i="23"/>
  <c r="X14" i="23"/>
  <c r="X15" i="23"/>
  <c r="X16" i="23"/>
  <c r="X17" i="23"/>
  <c r="X18" i="23"/>
  <c r="X19" i="23"/>
  <c r="X20" i="23"/>
  <c r="X21" i="23"/>
  <c r="X22" i="23"/>
  <c r="X23" i="23"/>
  <c r="X24" i="23"/>
  <c r="X25" i="23"/>
  <c r="X26" i="23"/>
  <c r="X27" i="23"/>
  <c r="X28" i="23"/>
  <c r="X29" i="23"/>
  <c r="X30" i="23"/>
  <c r="X31" i="23"/>
  <c r="X32" i="23"/>
  <c r="X33" i="23"/>
  <c r="X34" i="23"/>
  <c r="X35" i="23"/>
  <c r="X36" i="23"/>
  <c r="X37" i="23"/>
  <c r="X38" i="23"/>
  <c r="X39" i="23"/>
  <c r="X40" i="23"/>
  <c r="X41" i="23"/>
  <c r="X42" i="23"/>
  <c r="X13" i="30"/>
  <c r="D13" i="30" s="1"/>
  <c r="X14" i="30"/>
  <c r="D14" i="30" s="1"/>
  <c r="X15" i="30"/>
  <c r="X16" i="30"/>
  <c r="X17" i="30"/>
  <c r="X18" i="30"/>
  <c r="X19" i="30"/>
  <c r="X20" i="30"/>
  <c r="X21" i="30"/>
  <c r="X22" i="30"/>
  <c r="X23" i="30"/>
  <c r="X24" i="30"/>
  <c r="X25" i="30"/>
  <c r="X26" i="30"/>
  <c r="X27" i="30"/>
  <c r="X28" i="30"/>
  <c r="X29" i="30"/>
  <c r="X30" i="30"/>
  <c r="X31" i="30"/>
  <c r="X32" i="30"/>
  <c r="X33" i="30"/>
  <c r="X34" i="30"/>
  <c r="X35" i="30"/>
  <c r="X36" i="30"/>
  <c r="X37" i="30"/>
  <c r="X38" i="30"/>
  <c r="X39" i="30"/>
  <c r="X40" i="30"/>
  <c r="X41" i="30"/>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8" i="14"/>
  <c r="X8" i="20"/>
  <c r="X8" i="23"/>
  <c r="X8" i="30"/>
  <c r="D8" i="30" s="1"/>
  <c r="X8" i="2"/>
  <c r="H17" i="38" l="1"/>
  <c r="L16" i="39"/>
  <c r="H18" i="38"/>
  <c r="M16" i="39"/>
  <c r="F17" i="39"/>
  <c r="F12" i="39"/>
  <c r="I4" i="14"/>
  <c r="I4" i="20"/>
  <c r="I4" i="23"/>
  <c r="I4" i="30"/>
  <c r="I4" i="18"/>
  <c r="I4" i="17"/>
  <c r="I4" i="19"/>
  <c r="I4" i="21"/>
  <c r="I4" i="25"/>
  <c r="I4" i="22"/>
  <c r="I4" i="34"/>
  <c r="I4" i="27"/>
  <c r="I4" i="31"/>
  <c r="I4" i="28"/>
  <c r="I4" i="32"/>
  <c r="J4" i="29"/>
  <c r="J4" i="33"/>
  <c r="H20" i="38" l="1"/>
  <c r="I16" i="39"/>
  <c r="D16" i="39" s="1"/>
  <c r="F16" i="39" s="1"/>
  <c r="F19" i="39" s="1"/>
  <c r="C23" i="39" s="1"/>
  <c r="D9" i="23"/>
  <c r="C10" i="23"/>
  <c r="D10" i="23"/>
  <c r="C11" i="23"/>
  <c r="D11" i="23"/>
  <c r="C12" i="23"/>
  <c r="D12" i="23"/>
  <c r="C13" i="23"/>
  <c r="D13" i="23"/>
  <c r="B14" i="23"/>
  <c r="C14" i="23"/>
  <c r="D14" i="23"/>
  <c r="B15" i="23"/>
  <c r="C15" i="23"/>
  <c r="D15" i="23"/>
  <c r="B16" i="23"/>
  <c r="C16" i="23"/>
  <c r="D16" i="23"/>
  <c r="B17" i="23"/>
  <c r="C17" i="23"/>
  <c r="D17" i="23"/>
  <c r="B18" i="23"/>
  <c r="C18" i="23"/>
  <c r="D18" i="23"/>
  <c r="B19" i="23"/>
  <c r="C19" i="23"/>
  <c r="D19" i="23"/>
  <c r="B20" i="23"/>
  <c r="C20" i="23"/>
  <c r="D20" i="23"/>
  <c r="B21" i="23"/>
  <c r="C21" i="23"/>
  <c r="D21" i="23"/>
  <c r="B22" i="23"/>
  <c r="C22" i="23"/>
  <c r="D22" i="23"/>
  <c r="B23" i="23"/>
  <c r="C23" i="23"/>
  <c r="D23" i="23"/>
  <c r="B24" i="23"/>
  <c r="C24" i="23"/>
  <c r="D24" i="23"/>
  <c r="B25" i="23"/>
  <c r="C25" i="23"/>
  <c r="D25" i="23"/>
  <c r="B26" i="23"/>
  <c r="C26" i="23"/>
  <c r="D26" i="23"/>
  <c r="B27" i="23"/>
  <c r="C27" i="23"/>
  <c r="D27" i="23"/>
  <c r="B28" i="23"/>
  <c r="C28" i="23"/>
  <c r="D28" i="23"/>
  <c r="B29" i="23"/>
  <c r="C29" i="23"/>
  <c r="D29" i="23"/>
  <c r="B30" i="23"/>
  <c r="C30" i="23"/>
  <c r="D30" i="23"/>
  <c r="B31" i="23"/>
  <c r="C31" i="23"/>
  <c r="D31" i="23"/>
  <c r="B32" i="23"/>
  <c r="C32" i="23"/>
  <c r="D32" i="23"/>
  <c r="B33" i="23"/>
  <c r="C33" i="23"/>
  <c r="D33" i="23"/>
  <c r="B34" i="23"/>
  <c r="C34" i="23"/>
  <c r="D34" i="23"/>
  <c r="B35" i="23"/>
  <c r="C35" i="23"/>
  <c r="D35" i="23"/>
  <c r="B36" i="23"/>
  <c r="C36" i="23"/>
  <c r="D36" i="23"/>
  <c r="B37" i="23"/>
  <c r="C37" i="23"/>
  <c r="D37" i="23"/>
  <c r="B38" i="23"/>
  <c r="C38" i="23"/>
  <c r="D38" i="23"/>
  <c r="B39" i="23"/>
  <c r="C39" i="23"/>
  <c r="D39" i="23"/>
  <c r="B40" i="23"/>
  <c r="C40" i="23"/>
  <c r="D40" i="23"/>
  <c r="B41" i="23"/>
  <c r="C41" i="23"/>
  <c r="D41" i="23"/>
  <c r="B42" i="23"/>
  <c r="C42" i="23"/>
  <c r="D42" i="23"/>
  <c r="C9" i="20"/>
  <c r="D9" i="20"/>
  <c r="C10" i="20"/>
  <c r="D10" i="20"/>
  <c r="C11" i="20"/>
  <c r="D11" i="20"/>
  <c r="B12" i="20"/>
  <c r="C12" i="20"/>
  <c r="D12" i="20"/>
  <c r="C13" i="20"/>
  <c r="D13" i="20"/>
  <c r="B14" i="20"/>
  <c r="C14" i="20"/>
  <c r="D14" i="20"/>
  <c r="B15" i="20"/>
  <c r="D15" i="20"/>
  <c r="B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D8" i="23"/>
  <c r="D8" i="20"/>
  <c r="C8" i="20"/>
  <c r="C9" i="30"/>
  <c r="B10" i="30"/>
  <c r="C10" i="30"/>
  <c r="B11" i="30"/>
  <c r="C11" i="30"/>
  <c r="B12" i="30"/>
  <c r="C12" i="30"/>
  <c r="C13" i="30"/>
  <c r="B14" i="30"/>
  <c r="C14" i="30"/>
  <c r="B15" i="30"/>
  <c r="C15" i="30"/>
  <c r="B16" i="30"/>
  <c r="C16" i="30"/>
  <c r="B17" i="30"/>
  <c r="B18" i="30"/>
  <c r="C18" i="30"/>
  <c r="B19" i="30"/>
  <c r="C19" i="30"/>
  <c r="B20" i="30"/>
  <c r="C20" i="30"/>
  <c r="B21" i="30"/>
  <c r="C21" i="30"/>
  <c r="B22" i="30"/>
  <c r="C22" i="30"/>
  <c r="B23" i="30"/>
  <c r="C23" i="30"/>
  <c r="B24" i="30"/>
  <c r="C24" i="30"/>
  <c r="B25" i="30"/>
  <c r="C25" i="30"/>
  <c r="B26" i="30"/>
  <c r="C26" i="30"/>
  <c r="B27" i="30"/>
  <c r="C27" i="30"/>
  <c r="B28" i="30"/>
  <c r="C28" i="30"/>
  <c r="B29" i="30"/>
  <c r="C29" i="30"/>
  <c r="B30" i="30"/>
  <c r="C30" i="30"/>
  <c r="B31" i="30"/>
  <c r="C31" i="30"/>
  <c r="B32" i="30"/>
  <c r="C32" i="30"/>
  <c r="B33" i="30"/>
  <c r="C33" i="30"/>
  <c r="B34" i="30"/>
  <c r="C34" i="30"/>
  <c r="B35" i="30"/>
  <c r="C35" i="30"/>
  <c r="B36" i="30"/>
  <c r="C36" i="30"/>
  <c r="B37" i="30"/>
  <c r="C37" i="30"/>
  <c r="B38" i="30"/>
  <c r="C38" i="30"/>
  <c r="B39" i="30"/>
  <c r="C39" i="30"/>
  <c r="B40" i="30"/>
  <c r="C40" i="30"/>
  <c r="B41" i="30"/>
  <c r="C41" i="30"/>
  <c r="B42" i="30"/>
  <c r="C42" i="30"/>
  <c r="B9" i="26"/>
  <c r="B10" i="26"/>
  <c r="C10" i="26"/>
  <c r="B11" i="26"/>
  <c r="C11" i="26"/>
  <c r="B12" i="26"/>
  <c r="C12" i="26"/>
  <c r="B13" i="26"/>
  <c r="C13" i="26"/>
  <c r="B14" i="26"/>
  <c r="C14" i="26"/>
  <c r="B15" i="26"/>
  <c r="C15" i="26"/>
  <c r="B16" i="26"/>
  <c r="C16" i="26"/>
  <c r="B17" i="26"/>
  <c r="C17" i="26"/>
  <c r="B18" i="26"/>
  <c r="C18" i="26"/>
  <c r="B19" i="26"/>
  <c r="C19" i="26"/>
  <c r="B20" i="26"/>
  <c r="C20" i="26"/>
  <c r="B21" i="26"/>
  <c r="C21" i="26"/>
  <c r="B22" i="26"/>
  <c r="C22" i="26"/>
  <c r="B23" i="26"/>
  <c r="C23" i="26"/>
  <c r="B24" i="26"/>
  <c r="C24" i="26"/>
  <c r="B25" i="26"/>
  <c r="C25" i="26"/>
  <c r="B26" i="26"/>
  <c r="C26" i="26"/>
  <c r="B27" i="26"/>
  <c r="C27" i="26"/>
  <c r="B28" i="26"/>
  <c r="C28" i="26"/>
  <c r="B29" i="26"/>
  <c r="C29" i="26"/>
  <c r="B30" i="26"/>
  <c r="C30" i="26"/>
  <c r="B31" i="26"/>
  <c r="C31" i="26"/>
  <c r="B32" i="26"/>
  <c r="C32" i="26"/>
  <c r="B33" i="26"/>
  <c r="C33" i="26"/>
  <c r="B34" i="26"/>
  <c r="C34" i="26"/>
  <c r="B35" i="26"/>
  <c r="C35" i="26"/>
  <c r="B36" i="26"/>
  <c r="C36" i="26"/>
  <c r="B37" i="26"/>
  <c r="C37" i="26"/>
  <c r="B38" i="26"/>
  <c r="C38" i="26"/>
  <c r="B39" i="26"/>
  <c r="C39" i="26"/>
  <c r="B40" i="26"/>
  <c r="C40" i="26"/>
  <c r="B41" i="26"/>
  <c r="C41" i="26"/>
  <c r="B42" i="26"/>
  <c r="C42" i="26"/>
  <c r="D9"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19" i="14"/>
  <c r="C19" i="14"/>
  <c r="D19" i="14"/>
  <c r="B20" i="14"/>
  <c r="C20" i="14"/>
  <c r="D20" i="14"/>
  <c r="B21" i="14"/>
  <c r="C21" i="14"/>
  <c r="D21" i="14"/>
  <c r="B22" i="14"/>
  <c r="C22" i="14"/>
  <c r="D22" i="14"/>
  <c r="B23" i="14"/>
  <c r="C23" i="14"/>
  <c r="D23" i="14"/>
  <c r="B24" i="14"/>
  <c r="C24" i="14"/>
  <c r="D24" i="14"/>
  <c r="B25" i="14"/>
  <c r="C25" i="14"/>
  <c r="D25" i="14"/>
  <c r="B26" i="14"/>
  <c r="C26" i="14"/>
  <c r="D26" i="14"/>
  <c r="B27" i="14"/>
  <c r="C27" i="14"/>
  <c r="D27" i="14"/>
  <c r="B28" i="14"/>
  <c r="C28" i="14"/>
  <c r="D28" i="14"/>
  <c r="B29" i="14"/>
  <c r="C29" i="14"/>
  <c r="D29" i="14"/>
  <c r="B30" i="14"/>
  <c r="C30" i="14"/>
  <c r="D30" i="14"/>
  <c r="B31" i="14"/>
  <c r="C31" i="14"/>
  <c r="D31" i="14"/>
  <c r="B32" i="14"/>
  <c r="C32" i="14"/>
  <c r="D32" i="14"/>
  <c r="B33" i="14"/>
  <c r="C33" i="14"/>
  <c r="D33" i="14"/>
  <c r="B34" i="14"/>
  <c r="C34" i="14"/>
  <c r="D34" i="14"/>
  <c r="B35" i="14"/>
  <c r="C35" i="14"/>
  <c r="D35" i="14"/>
  <c r="B36" i="14"/>
  <c r="C36" i="14"/>
  <c r="D36" i="14"/>
  <c r="B37" i="14"/>
  <c r="C37" i="14"/>
  <c r="D37" i="14"/>
  <c r="B38" i="14"/>
  <c r="C38" i="14"/>
  <c r="D38" i="14"/>
  <c r="B39" i="14"/>
  <c r="C39" i="14"/>
  <c r="D39" i="14"/>
  <c r="B40" i="14"/>
  <c r="C40" i="14"/>
  <c r="D40" i="14"/>
  <c r="B41" i="14"/>
  <c r="C41" i="14"/>
  <c r="D41" i="14"/>
  <c r="B42" i="14"/>
  <c r="C42" i="14"/>
  <c r="D42" i="14"/>
  <c r="D8" i="14"/>
  <c r="C8" i="30"/>
  <c r="B9" i="2"/>
  <c r="D9" i="2"/>
  <c r="B10" i="2"/>
  <c r="C10" i="2"/>
  <c r="D10" i="2"/>
  <c r="B11" i="2"/>
  <c r="C11" i="2"/>
  <c r="D11" i="2"/>
  <c r="B12" i="2"/>
  <c r="C12" i="2"/>
  <c r="D12" i="2"/>
  <c r="B13" i="2"/>
  <c r="C13" i="2"/>
  <c r="D13" i="2"/>
  <c r="B14" i="2"/>
  <c r="C14" i="2"/>
  <c r="D14" i="2"/>
  <c r="B15" i="2"/>
  <c r="C15" i="2"/>
  <c r="D15" i="2"/>
  <c r="B16" i="2"/>
  <c r="C16" i="2"/>
  <c r="D16" i="2"/>
  <c r="B17" i="2"/>
  <c r="C17" i="2"/>
  <c r="D17" i="2"/>
  <c r="B18" i="2"/>
  <c r="C18" i="2"/>
  <c r="D18" i="2"/>
  <c r="B19" i="2"/>
  <c r="C19" i="2"/>
  <c r="D19" i="2"/>
  <c r="B20" i="2"/>
  <c r="C20" i="2"/>
  <c r="D20" i="2"/>
  <c r="B21" i="2"/>
  <c r="C21" i="2"/>
  <c r="D21" i="2"/>
  <c r="B22" i="2"/>
  <c r="C22" i="2"/>
  <c r="D22" i="2"/>
  <c r="B23" i="2"/>
  <c r="C23" i="2"/>
  <c r="D23" i="2"/>
  <c r="B24" i="2"/>
  <c r="C24" i="2"/>
  <c r="D24" i="2"/>
  <c r="B25" i="2"/>
  <c r="C25" i="2"/>
  <c r="D25" i="2"/>
  <c r="B26" i="2"/>
  <c r="C26" i="2"/>
  <c r="D26" i="2"/>
  <c r="B27" i="2"/>
  <c r="C27" i="2"/>
  <c r="D27" i="2"/>
  <c r="B28" i="2"/>
  <c r="C28" i="2"/>
  <c r="D28" i="2"/>
  <c r="B29" i="2"/>
  <c r="C29" i="2"/>
  <c r="D29" i="2"/>
  <c r="B30" i="2"/>
  <c r="C30" i="2"/>
  <c r="D30" i="2"/>
  <c r="B31" i="2"/>
  <c r="C31" i="2"/>
  <c r="D31" i="2"/>
  <c r="B32" i="2"/>
  <c r="C32" i="2"/>
  <c r="D32" i="2"/>
  <c r="B33" i="2"/>
  <c r="C33" i="2"/>
  <c r="D33" i="2"/>
  <c r="B34" i="2"/>
  <c r="C34" i="2"/>
  <c r="D34" i="2"/>
  <c r="B35" i="2"/>
  <c r="C35" i="2"/>
  <c r="D35" i="2"/>
  <c r="B36" i="2"/>
  <c r="C36" i="2"/>
  <c r="D36" i="2"/>
  <c r="B37" i="2"/>
  <c r="C37" i="2"/>
  <c r="D37" i="2"/>
  <c r="B38" i="2"/>
  <c r="C38" i="2"/>
  <c r="D38" i="2"/>
  <c r="B39" i="2"/>
  <c r="C39" i="2"/>
  <c r="D39" i="2"/>
  <c r="B40" i="2"/>
  <c r="C40" i="2"/>
  <c r="D40" i="2"/>
  <c r="B41" i="2"/>
  <c r="C41" i="2"/>
  <c r="D41" i="2"/>
  <c r="B42" i="2"/>
  <c r="C42" i="2"/>
  <c r="D42" i="2"/>
  <c r="D8" i="2"/>
  <c r="B8" i="34" l="1"/>
  <c r="S5" i="34"/>
  <c r="R5" i="34"/>
  <c r="C7" i="23"/>
  <c r="R7" i="23"/>
  <c r="R7" i="20"/>
  <c r="C7" i="20"/>
  <c r="B8" i="33" l="1"/>
  <c r="Y5" i="33"/>
  <c r="X5" i="33"/>
  <c r="B8" i="32"/>
  <c r="S5" i="32"/>
  <c r="R5" i="32"/>
  <c r="B8" i="31"/>
  <c r="S5" i="31"/>
  <c r="R5" i="31"/>
  <c r="C17" i="30"/>
  <c r="B9" i="30"/>
  <c r="B8" i="30"/>
  <c r="S7" i="30"/>
  <c r="Q7" i="30"/>
  <c r="O7" i="30"/>
  <c r="D7" i="30"/>
  <c r="C7" i="30"/>
  <c r="B7" i="30"/>
  <c r="B8" i="29"/>
  <c r="Y5" i="29"/>
  <c r="X5" i="29"/>
  <c r="B8" i="28"/>
  <c r="S5" i="28"/>
  <c r="R5" i="28"/>
  <c r="B10" i="14"/>
  <c r="B9" i="20"/>
  <c r="B10" i="20"/>
  <c r="B11" i="20"/>
  <c r="B13" i="20"/>
  <c r="C15" i="20"/>
  <c r="C16" i="20"/>
  <c r="B10" i="23"/>
  <c r="B11" i="23"/>
  <c r="B12" i="23"/>
  <c r="B13" i="23"/>
  <c r="C9" i="2"/>
  <c r="B8" i="20"/>
  <c r="B9" i="33"/>
  <c r="C9" i="14" l="1"/>
  <c r="B9" i="14"/>
  <c r="B13" i="30"/>
  <c r="C8" i="14"/>
  <c r="B8" i="14"/>
  <c r="B8" i="2"/>
  <c r="C8" i="2"/>
  <c r="B9" i="23"/>
  <c r="C9" i="23"/>
  <c r="B8" i="26"/>
  <c r="C9" i="26"/>
  <c r="C8" i="23"/>
  <c r="B8" i="23"/>
  <c r="B8" i="27"/>
  <c r="S5" i="27"/>
  <c r="R5" i="27"/>
  <c r="D7" i="2"/>
  <c r="D7" i="14"/>
  <c r="D7" i="20"/>
  <c r="D7" i="23"/>
  <c r="D7" i="26"/>
  <c r="S7" i="2"/>
  <c r="S7" i="14"/>
  <c r="T7" i="20"/>
  <c r="T7" i="23"/>
  <c r="S7" i="26"/>
  <c r="Q7" i="26"/>
  <c r="O7" i="26"/>
  <c r="C7" i="26"/>
  <c r="B7" i="26"/>
  <c r="B26" i="29"/>
  <c r="B19" i="29"/>
  <c r="B20" i="34"/>
  <c r="B11" i="29"/>
  <c r="B16" i="29"/>
  <c r="B22" i="34"/>
  <c r="B23" i="34"/>
  <c r="B32" i="33"/>
  <c r="B13" i="34"/>
  <c r="B32" i="34"/>
  <c r="B19" i="34"/>
  <c r="B18" i="33"/>
  <c r="B10" i="28"/>
  <c r="B22" i="28"/>
  <c r="B21" i="29"/>
  <c r="B18" i="28"/>
  <c r="B20" i="29"/>
  <c r="B11" i="34"/>
  <c r="B12" i="34"/>
  <c r="B25" i="29"/>
  <c r="B9" i="29"/>
  <c r="B14" i="28"/>
  <c r="B18" i="29"/>
  <c r="B18" i="34"/>
  <c r="B17" i="29"/>
  <c r="B11" i="33"/>
  <c r="B12" i="29"/>
  <c r="B27" i="34"/>
  <c r="J9" i="33"/>
  <c r="B31" i="34"/>
  <c r="B17" i="34"/>
  <c r="B9" i="28"/>
  <c r="B22" i="29"/>
  <c r="B31" i="29"/>
  <c r="B27" i="29"/>
  <c r="M9" i="33"/>
  <c r="B29" i="29"/>
  <c r="B30" i="29"/>
  <c r="B30" i="34"/>
  <c r="B24" i="34"/>
  <c r="B13" i="33"/>
  <c r="B9" i="34"/>
  <c r="B16" i="33"/>
  <c r="B15" i="29"/>
  <c r="B14" i="33"/>
  <c r="B23" i="29"/>
  <c r="B17" i="33"/>
  <c r="B15" i="34"/>
  <c r="B26" i="28"/>
  <c r="B15" i="33"/>
  <c r="B14" i="34"/>
  <c r="B13" i="29"/>
  <c r="B21" i="34"/>
  <c r="B14" i="29"/>
  <c r="B32" i="29"/>
  <c r="B25" i="34"/>
  <c r="B26" i="34"/>
  <c r="B10" i="34"/>
  <c r="B10" i="29"/>
  <c r="B32" i="28"/>
  <c r="B28" i="34"/>
  <c r="B16" i="34"/>
  <c r="B12" i="33"/>
  <c r="B10" i="33"/>
  <c r="B29" i="34"/>
  <c r="B24" i="29"/>
  <c r="B28" i="29"/>
  <c r="M14" i="8" l="1"/>
  <c r="M15" i="8"/>
  <c r="M16" i="8"/>
  <c r="M17" i="8"/>
  <c r="M18" i="8"/>
  <c r="M19" i="8"/>
  <c r="M20" i="8"/>
  <c r="M21" i="8"/>
  <c r="M22" i="8"/>
  <c r="M23" i="8"/>
  <c r="M24" i="8"/>
  <c r="M25" i="8"/>
  <c r="N25" i="8" s="1"/>
  <c r="M26" i="8"/>
  <c r="N26" i="8" s="1"/>
  <c r="M27" i="8"/>
  <c r="N27" i="8" s="1"/>
  <c r="M28" i="8"/>
  <c r="N28" i="8" s="1"/>
  <c r="M29" i="8"/>
  <c r="N29" i="8" s="1"/>
  <c r="M30" i="8"/>
  <c r="N30" i="8" s="1"/>
  <c r="M31" i="8"/>
  <c r="N31" i="8" s="1"/>
  <c r="M32" i="8"/>
  <c r="N32" i="8" s="1"/>
  <c r="M33" i="8"/>
  <c r="N33" i="8" s="1"/>
  <c r="M34" i="8"/>
  <c r="N34" i="8" s="1"/>
  <c r="M35" i="8"/>
  <c r="N35" i="8" s="1"/>
  <c r="M36" i="8"/>
  <c r="N36" i="8" s="1"/>
  <c r="M37" i="8"/>
  <c r="B8" i="25"/>
  <c r="S5" i="25"/>
  <c r="R5" i="25"/>
  <c r="P7" i="23"/>
  <c r="B7" i="23"/>
  <c r="B8" i="22"/>
  <c r="S5" i="22"/>
  <c r="R5" i="22"/>
  <c r="B8" i="21"/>
  <c r="S5" i="21"/>
  <c r="R5" i="21"/>
  <c r="P7" i="20"/>
  <c r="B7" i="20"/>
  <c r="B8" i="19"/>
  <c r="S5" i="19"/>
  <c r="R5" i="19"/>
  <c r="B8" i="18"/>
  <c r="S5" i="18"/>
  <c r="R5" i="18"/>
  <c r="B8" i="17"/>
  <c r="S5" i="17"/>
  <c r="R5" i="17"/>
  <c r="M12" i="29"/>
  <c r="H29" i="34"/>
  <c r="I32" i="33"/>
  <c r="M11" i="29"/>
  <c r="Q9" i="29"/>
  <c r="J14" i="29"/>
  <c r="M12" i="33"/>
  <c r="J13" i="33"/>
  <c r="I19" i="29"/>
  <c r="O15" i="29"/>
  <c r="H11" i="29"/>
  <c r="M13" i="33"/>
  <c r="M15" i="33"/>
  <c r="M9" i="29"/>
  <c r="S10" i="29"/>
  <c r="J14" i="33"/>
  <c r="J11" i="33"/>
  <c r="L12" i="29"/>
  <c r="L11" i="29"/>
  <c r="H30" i="34"/>
  <c r="O12" i="29"/>
  <c r="O13" i="29"/>
  <c r="J15" i="33"/>
  <c r="I20" i="29"/>
  <c r="M10" i="33"/>
  <c r="L13" i="29"/>
  <c r="H15" i="29"/>
  <c r="L14" i="29"/>
  <c r="L15" i="29"/>
  <c r="Q11" i="29"/>
  <c r="Q15" i="29"/>
  <c r="S9" i="29"/>
  <c r="I21" i="29"/>
  <c r="S13" i="29"/>
  <c r="H14" i="29"/>
  <c r="Q12" i="29"/>
  <c r="M14" i="33"/>
  <c r="M13" i="29"/>
  <c r="I32" i="29"/>
  <c r="J15" i="29"/>
  <c r="Q13" i="29"/>
  <c r="M11" i="33"/>
  <c r="J12" i="29"/>
  <c r="M9" i="34"/>
  <c r="J12" i="33"/>
  <c r="I31" i="29"/>
  <c r="J13" i="29"/>
  <c r="I30" i="29"/>
  <c r="J9" i="29"/>
  <c r="L9" i="29"/>
  <c r="O14" i="29"/>
  <c r="H32" i="34"/>
  <c r="S14" i="29"/>
  <c r="J10" i="29"/>
  <c r="S11" i="29"/>
  <c r="S15" i="29"/>
  <c r="Q14" i="29"/>
  <c r="J10" i="33"/>
  <c r="M15" i="29"/>
  <c r="H31" i="34"/>
  <c r="J11" i="29"/>
  <c r="Q10" i="29"/>
  <c r="O10" i="29"/>
  <c r="I29" i="29"/>
  <c r="H32" i="28"/>
  <c r="M14" i="29"/>
  <c r="S12" i="29"/>
  <c r="H13" i="29"/>
  <c r="H12" i="29"/>
  <c r="L10" i="29"/>
  <c r="O9" i="29"/>
  <c r="O11" i="29"/>
  <c r="M10" i="29"/>
  <c r="H9" i="29"/>
  <c r="H10" i="29"/>
  <c r="N37" i="8" l="1"/>
  <c r="Q7" i="14" l="1"/>
  <c r="O7" i="14"/>
  <c r="C7" i="14"/>
  <c r="B7" i="14"/>
  <c r="B8" i="4" l="1"/>
  <c r="C7" i="2"/>
  <c r="B7" i="2"/>
  <c r="Q7" i="2"/>
  <c r="O7" i="2"/>
  <c r="G4" i="8"/>
  <c r="G5" i="8"/>
  <c r="G6" i="8"/>
  <c r="H6" i="8" s="1"/>
  <c r="G7" i="8"/>
  <c r="G8" i="8"/>
  <c r="G9" i="8"/>
  <c r="G10" i="8"/>
  <c r="G11" i="8"/>
  <c r="G12" i="8"/>
  <c r="H12" i="8" s="1"/>
  <c r="G13" i="8"/>
  <c r="G14" i="8"/>
  <c r="H14" i="8" s="1"/>
  <c r="G15" i="8"/>
  <c r="G16" i="8"/>
  <c r="G17" i="8"/>
  <c r="G18" i="8"/>
  <c r="G19" i="8"/>
  <c r="G20" i="8"/>
  <c r="H20" i="8" s="1"/>
  <c r="G21" i="8"/>
  <c r="G22" i="8"/>
  <c r="H22" i="8" s="1"/>
  <c r="G23" i="8"/>
  <c r="H23" i="8" s="1"/>
  <c r="G24" i="8"/>
  <c r="G25" i="8"/>
  <c r="H25" i="8" s="1"/>
  <c r="G26" i="8"/>
  <c r="H26" i="8" s="1"/>
  <c r="G27" i="8"/>
  <c r="H27" i="8" s="1"/>
  <c r="G28" i="8"/>
  <c r="H28" i="8" s="1"/>
  <c r="G29" i="8"/>
  <c r="H29" i="8" s="1"/>
  <c r="G30" i="8"/>
  <c r="H30" i="8" s="1"/>
  <c r="G31" i="8"/>
  <c r="H31" i="8" s="1"/>
  <c r="G32" i="8"/>
  <c r="H32" i="8" s="1"/>
  <c r="G33" i="8"/>
  <c r="H33" i="8" s="1"/>
  <c r="G34" i="8"/>
  <c r="H34" i="8" s="1"/>
  <c r="G35" i="8"/>
  <c r="H35" i="8" s="1"/>
  <c r="G36" i="8"/>
  <c r="H36" i="8" s="1"/>
  <c r="G37" i="8"/>
  <c r="H153" i="8" l="1"/>
  <c r="H152" i="8"/>
  <c r="H157" i="8"/>
  <c r="H149" i="8"/>
  <c r="H161" i="8"/>
  <c r="H159" i="8"/>
  <c r="H148" i="8"/>
  <c r="H156" i="8"/>
  <c r="H160" i="8"/>
  <c r="H151" i="8"/>
  <c r="H162" i="8"/>
  <c r="H158" i="8"/>
  <c r="H155" i="8"/>
  <c r="H154" i="8"/>
  <c r="H150" i="8"/>
  <c r="H87" i="8"/>
  <c r="H95" i="8"/>
  <c r="H103" i="8"/>
  <c r="H50" i="8"/>
  <c r="H58" i="8"/>
  <c r="H66" i="8"/>
  <c r="H61" i="8"/>
  <c r="H62" i="8"/>
  <c r="H94" i="8"/>
  <c r="H105" i="8"/>
  <c r="H88" i="8"/>
  <c r="H96" i="8"/>
  <c r="H104" i="8"/>
  <c r="H51" i="8"/>
  <c r="H59" i="8"/>
  <c r="H67" i="8"/>
  <c r="H54" i="8"/>
  <c r="H86" i="8"/>
  <c r="H106" i="8"/>
  <c r="H89" i="8"/>
  <c r="H97" i="8"/>
  <c r="H81" i="8"/>
  <c r="H52" i="8"/>
  <c r="H60" i="8"/>
  <c r="H68" i="8"/>
  <c r="H45" i="8"/>
  <c r="H64" i="8"/>
  <c r="H102" i="8"/>
  <c r="H107" i="8"/>
  <c r="H90" i="8"/>
  <c r="H98" i="8"/>
  <c r="H82" i="8"/>
  <c r="H53" i="8"/>
  <c r="H69" i="8"/>
  <c r="H63" i="8"/>
  <c r="H49" i="8"/>
  <c r="H108" i="8"/>
  <c r="H91" i="8"/>
  <c r="H99" i="8"/>
  <c r="H92" i="8"/>
  <c r="H100" i="8"/>
  <c r="H46" i="8"/>
  <c r="H55" i="8"/>
  <c r="H65" i="8"/>
  <c r="H85" i="8"/>
  <c r="H93" i="8"/>
  <c r="H101" i="8"/>
  <c r="H47" i="8"/>
  <c r="H56" i="8"/>
  <c r="H57" i="8"/>
  <c r="H194" i="8"/>
  <c r="H204" i="8"/>
  <c r="H200" i="8"/>
  <c r="H203" i="8"/>
  <c r="H206" i="8"/>
  <c r="H191" i="8"/>
  <c r="H192" i="8"/>
  <c r="H198" i="8"/>
  <c r="H201" i="8"/>
  <c r="H197" i="8"/>
  <c r="H190" i="8"/>
  <c r="H196" i="8"/>
  <c r="H202" i="8"/>
  <c r="H193" i="8"/>
  <c r="H189" i="8"/>
  <c r="H195" i="8"/>
  <c r="H205" i="8"/>
  <c r="H207" i="8"/>
  <c r="H199" i="8"/>
  <c r="H21" i="8"/>
  <c r="H13" i="8"/>
  <c r="H5" i="8"/>
  <c r="H19" i="8"/>
  <c r="H11" i="8"/>
  <c r="H111" i="8"/>
  <c r="H119" i="8"/>
  <c r="H122" i="8"/>
  <c r="H118" i="8"/>
  <c r="H120" i="8"/>
  <c r="H125" i="8"/>
  <c r="H121" i="8"/>
  <c r="H124" i="8"/>
  <c r="H123" i="8"/>
  <c r="H18" i="8"/>
  <c r="H10" i="8"/>
  <c r="H17" i="8"/>
  <c r="H24" i="8"/>
  <c r="H16" i="8"/>
  <c r="H15" i="8"/>
  <c r="H7" i="8"/>
  <c r="H9" i="8"/>
  <c r="H147" i="8"/>
  <c r="H117" i="8"/>
  <c r="H116" i="8"/>
  <c r="H113" i="8"/>
  <c r="H115" i="8"/>
  <c r="H114" i="8"/>
  <c r="H112" i="8"/>
  <c r="H185" i="8"/>
  <c r="H183" i="8"/>
  <c r="H188" i="8"/>
  <c r="H184" i="8"/>
  <c r="H186" i="8"/>
  <c r="H187" i="8"/>
  <c r="H44" i="8"/>
  <c r="H8" i="8"/>
  <c r="H80" i="8"/>
  <c r="H4" i="8"/>
  <c r="H37" i="8"/>
  <c r="H77" i="8"/>
  <c r="H78" i="8"/>
  <c r="H39" i="8"/>
  <c r="H79" i="8"/>
  <c r="H40" i="8"/>
  <c r="H48" i="8"/>
  <c r="H76" i="8"/>
  <c r="H41" i="8"/>
  <c r="H83" i="8"/>
  <c r="H84" i="8"/>
  <c r="H42" i="8"/>
  <c r="H43" i="8"/>
  <c r="H75" i="8"/>
  <c r="S5" i="4"/>
  <c r="R5" i="4"/>
  <c r="I111" i="8" l="1"/>
  <c r="J111" i="8" s="1"/>
  <c r="I3" i="8"/>
  <c r="J3" i="8" s="1"/>
  <c r="I145" i="8"/>
  <c r="J145" i="8" s="1"/>
  <c r="I203" i="8"/>
  <c r="J203" i="8" s="1"/>
  <c r="I162" i="8"/>
  <c r="J162" i="8" s="1"/>
  <c r="I149" i="8"/>
  <c r="J149" i="8" s="1"/>
  <c r="I140" i="8"/>
  <c r="J140" i="8" s="1"/>
  <c r="I204" i="8"/>
  <c r="J204" i="8" s="1"/>
  <c r="I126" i="8"/>
  <c r="J126" i="8" s="1"/>
  <c r="I112" i="8"/>
  <c r="J112" i="8" s="1"/>
  <c r="I131" i="8"/>
  <c r="J131" i="8" s="1"/>
  <c r="I192" i="8"/>
  <c r="J192" i="8" s="1"/>
  <c r="I213" i="8"/>
  <c r="J213" i="8" s="1"/>
  <c r="I137" i="8"/>
  <c r="J137" i="8" s="1"/>
  <c r="I183" i="8"/>
  <c r="J183" i="8" s="1"/>
  <c r="I217" i="8"/>
  <c r="J217" i="8" s="1"/>
  <c r="I198" i="8"/>
  <c r="J198" i="8" s="1"/>
  <c r="I147" i="8"/>
  <c r="J147" i="8" s="1"/>
  <c r="I122" i="8"/>
  <c r="J122" i="8" s="1"/>
  <c r="I181" i="8"/>
  <c r="J181" i="8" s="1"/>
  <c r="I191" i="8"/>
  <c r="J191" i="8" s="1"/>
  <c r="I166" i="8"/>
  <c r="J166" i="8" s="1"/>
  <c r="I193" i="8"/>
  <c r="J193" i="8" s="1"/>
  <c r="I128" i="8"/>
  <c r="J128" i="8" s="1"/>
  <c r="I117" i="8"/>
  <c r="J117" i="8" s="1"/>
  <c r="I141" i="8"/>
  <c r="J141" i="8" s="1"/>
  <c r="I113" i="8"/>
  <c r="J113" i="8" s="1"/>
  <c r="I133" i="8"/>
  <c r="J133" i="8" s="1"/>
  <c r="I214" i="8"/>
  <c r="J214" i="8" s="1"/>
  <c r="I163" i="8"/>
  <c r="J163" i="8" s="1"/>
  <c r="I189" i="8"/>
  <c r="J189" i="8" s="1"/>
  <c r="I186" i="8"/>
  <c r="J186" i="8" s="1"/>
  <c r="I207" i="8"/>
  <c r="J207" i="8" s="1"/>
  <c r="I182" i="8"/>
  <c r="J182" i="8" s="1"/>
  <c r="I153" i="8"/>
  <c r="J153" i="8" s="1"/>
  <c r="I144" i="8"/>
  <c r="J144" i="8" s="1"/>
  <c r="I135" i="8"/>
  <c r="J135" i="8" s="1"/>
  <c r="I154" i="8"/>
  <c r="J154" i="8" s="1"/>
  <c r="I173" i="8"/>
  <c r="J173" i="8" s="1"/>
  <c r="I194" i="8"/>
  <c r="J194" i="8" s="1"/>
  <c r="I215" i="8"/>
  <c r="J215" i="8" s="1"/>
  <c r="I125" i="8"/>
  <c r="J125" i="8" s="1"/>
  <c r="I160" i="8"/>
  <c r="J160" i="8" s="1"/>
  <c r="I179" i="8"/>
  <c r="J179" i="8" s="1"/>
  <c r="I205" i="8"/>
  <c r="J205" i="8" s="1"/>
  <c r="I202" i="8"/>
  <c r="J202" i="8" s="1"/>
  <c r="I195" i="8"/>
  <c r="J195" i="8" s="1"/>
  <c r="I176" i="8"/>
  <c r="J176" i="8" s="1"/>
  <c r="I123" i="8"/>
  <c r="J123" i="8" s="1"/>
  <c r="I165" i="8"/>
  <c r="J165" i="8" s="1"/>
  <c r="I148" i="8"/>
  <c r="J148" i="8" s="1"/>
  <c r="I167" i="8"/>
  <c r="J167" i="8" s="1"/>
  <c r="I209" i="8"/>
  <c r="J209" i="8" s="1"/>
  <c r="I190" i="8"/>
  <c r="J190" i="8" s="1"/>
  <c r="I211" i="8"/>
  <c r="J211" i="8" s="1"/>
  <c r="I118" i="8"/>
  <c r="J118" i="8" s="1"/>
  <c r="I114" i="8"/>
  <c r="J114" i="8" s="1"/>
  <c r="I212" i="8"/>
  <c r="J212" i="8" s="1"/>
  <c r="I156" i="8"/>
  <c r="J156" i="8" s="1"/>
  <c r="I175" i="8"/>
  <c r="J175" i="8" s="1"/>
  <c r="I119" i="8"/>
  <c r="J119" i="8" s="1"/>
  <c r="I216" i="8"/>
  <c r="J216" i="8" s="1"/>
  <c r="I124" i="8"/>
  <c r="J124" i="8" s="1"/>
  <c r="I168" i="8"/>
  <c r="J168" i="8" s="1"/>
  <c r="I197" i="8"/>
  <c r="J197" i="8" s="1"/>
  <c r="I134" i="8"/>
  <c r="J134" i="8" s="1"/>
  <c r="I199" i="8"/>
  <c r="J199" i="8" s="1"/>
  <c r="I142" i="8"/>
  <c r="J142" i="8" s="1"/>
  <c r="I159" i="8"/>
  <c r="J159" i="8" s="1"/>
  <c r="I120" i="8"/>
  <c r="J120" i="8" s="1"/>
  <c r="I139" i="8"/>
  <c r="J139" i="8" s="1"/>
  <c r="I184" i="8"/>
  <c r="J184" i="8" s="1"/>
  <c r="I164" i="8"/>
  <c r="J164" i="8" s="1"/>
  <c r="I169" i="8"/>
  <c r="J169" i="8" s="1"/>
  <c r="I206" i="8"/>
  <c r="J206" i="8" s="1"/>
  <c r="I155" i="8"/>
  <c r="J155" i="8" s="1"/>
  <c r="I201" i="8"/>
  <c r="J201" i="8" s="1"/>
  <c r="I130" i="8"/>
  <c r="J130" i="8" s="1"/>
  <c r="I174" i="8"/>
  <c r="J174" i="8" s="1"/>
  <c r="I172" i="8"/>
  <c r="J172" i="8" s="1"/>
  <c r="I187" i="8"/>
  <c r="J187" i="8" s="1"/>
  <c r="I150" i="8"/>
  <c r="J150" i="8" s="1"/>
  <c r="I129" i="8"/>
  <c r="J129" i="8" s="1"/>
  <c r="I132" i="8"/>
  <c r="J132" i="8" s="1"/>
  <c r="I208" i="8"/>
  <c r="J208" i="8" s="1"/>
  <c r="I151" i="8"/>
  <c r="J151" i="8" s="1"/>
  <c r="I170" i="8"/>
  <c r="J170" i="8" s="1"/>
  <c r="I136" i="8"/>
  <c r="J136" i="8" s="1"/>
  <c r="I200" i="8"/>
  <c r="J200" i="8" s="1"/>
  <c r="I178" i="8"/>
  <c r="J178" i="8" s="1"/>
  <c r="I180" i="8"/>
  <c r="J180" i="8" s="1"/>
  <c r="I127" i="8"/>
  <c r="J127" i="8" s="1"/>
  <c r="I188" i="8"/>
  <c r="J188" i="8" s="1"/>
  <c r="I152" i="8"/>
  <c r="J152" i="8" s="1"/>
  <c r="I171" i="8"/>
  <c r="J171" i="8" s="1"/>
  <c r="I177" i="8"/>
  <c r="J177" i="8" s="1"/>
  <c r="I146" i="8"/>
  <c r="J146" i="8" s="1"/>
  <c r="I185" i="8"/>
  <c r="J185" i="8" s="1"/>
  <c r="I116" i="8"/>
  <c r="J116" i="8" s="1"/>
  <c r="I196" i="8"/>
  <c r="J196" i="8" s="1"/>
  <c r="I138" i="8"/>
  <c r="J138" i="8" s="1"/>
  <c r="I143" i="8"/>
  <c r="J143" i="8" s="1"/>
  <c r="I115" i="8"/>
  <c r="J115" i="8" s="1"/>
  <c r="I161" i="8"/>
  <c r="J161" i="8" s="1"/>
  <c r="I157" i="8"/>
  <c r="J157" i="8" s="1"/>
  <c r="I121" i="8"/>
  <c r="J121" i="8" s="1"/>
  <c r="I158" i="8"/>
  <c r="J158" i="8" s="1"/>
  <c r="I210" i="8"/>
  <c r="J210" i="8" s="1"/>
  <c r="I75" i="8"/>
  <c r="I42" i="8"/>
  <c r="I44" i="8"/>
  <c r="I108" i="8"/>
  <c r="I65" i="8"/>
  <c r="I106" i="8"/>
  <c r="I53" i="8"/>
  <c r="I30" i="8"/>
  <c r="I94" i="8"/>
  <c r="I8" i="8"/>
  <c r="I15" i="8"/>
  <c r="I79" i="8"/>
  <c r="I64" i="8"/>
  <c r="I66" i="8"/>
  <c r="I84" i="8"/>
  <c r="I7" i="8"/>
  <c r="I58" i="8"/>
  <c r="I109" i="8"/>
  <c r="I86" i="8"/>
  <c r="I19" i="8"/>
  <c r="I83" i="8"/>
  <c r="I52" i="8"/>
  <c r="I97" i="8"/>
  <c r="I61" i="8"/>
  <c r="I38" i="8"/>
  <c r="I102" i="8"/>
  <c r="I33" i="8"/>
  <c r="I23" i="8"/>
  <c r="I87" i="8"/>
  <c r="I4" i="8"/>
  <c r="I72" i="8"/>
  <c r="I26" i="8"/>
  <c r="I82" i="8"/>
  <c r="I93" i="8"/>
  <c r="I17" i="8"/>
  <c r="I89" i="8"/>
  <c r="I27" i="8"/>
  <c r="I91" i="8"/>
  <c r="I5" i="8"/>
  <c r="I60" i="8"/>
  <c r="I69" i="8"/>
  <c r="I46" i="8"/>
  <c r="I110" i="8"/>
  <c r="I105" i="8"/>
  <c r="I31" i="8"/>
  <c r="I95" i="8"/>
  <c r="I9" i="8"/>
  <c r="I16" i="8"/>
  <c r="I80" i="8"/>
  <c r="I29" i="8"/>
  <c r="I70" i="8"/>
  <c r="I35" i="8"/>
  <c r="I99" i="8"/>
  <c r="I41" i="8"/>
  <c r="I68" i="8"/>
  <c r="I13" i="8"/>
  <c r="I77" i="8"/>
  <c r="I34" i="8"/>
  <c r="I54" i="8"/>
  <c r="I39" i="8"/>
  <c r="I103" i="8"/>
  <c r="I25" i="8"/>
  <c r="I24" i="8"/>
  <c r="I88" i="8"/>
  <c r="I20" i="8"/>
  <c r="I40" i="8"/>
  <c r="I90" i="8"/>
  <c r="I71" i="8"/>
  <c r="I43" i="8"/>
  <c r="I107" i="8"/>
  <c r="I81" i="8"/>
  <c r="I12" i="8"/>
  <c r="I76" i="8"/>
  <c r="I11" i="8"/>
  <c r="I21" i="8"/>
  <c r="I85" i="8"/>
  <c r="I62" i="8"/>
  <c r="I47" i="8"/>
  <c r="I32" i="8"/>
  <c r="I96" i="8"/>
  <c r="I10" i="8"/>
  <c r="I98" i="8"/>
  <c r="I51" i="8"/>
  <c r="I18" i="8"/>
  <c r="I55" i="8"/>
  <c r="I104" i="8"/>
  <c r="I57" i="8"/>
  <c r="I59" i="8"/>
  <c r="I28" i="8"/>
  <c r="I92" i="8"/>
  <c r="I6" i="8"/>
  <c r="I74" i="8"/>
  <c r="I37" i="8"/>
  <c r="I101" i="8"/>
  <c r="I49" i="8"/>
  <c r="I14" i="8"/>
  <c r="I78" i="8"/>
  <c r="I63" i="8"/>
  <c r="I50" i="8"/>
  <c r="I48" i="8"/>
  <c r="I73" i="8"/>
  <c r="I67" i="8"/>
  <c r="I36" i="8"/>
  <c r="I100" i="8"/>
  <c r="I45" i="8"/>
  <c r="I22" i="8"/>
  <c r="I56" i="8"/>
  <c r="N4" i="8"/>
  <c r="M5" i="8"/>
  <c r="N5" i="8" s="1"/>
  <c r="M6" i="8"/>
  <c r="M7" i="8"/>
  <c r="M8" i="8"/>
  <c r="M9" i="8"/>
  <c r="M10" i="8"/>
  <c r="M11" i="8"/>
  <c r="M12" i="8"/>
  <c r="M13" i="8"/>
  <c r="N13" i="8" s="1"/>
  <c r="M3" i="8"/>
  <c r="N194" i="8" l="1"/>
  <c r="N202" i="8"/>
  <c r="N149" i="8"/>
  <c r="N157" i="8"/>
  <c r="N86" i="8"/>
  <c r="N94" i="8"/>
  <c r="N102" i="8"/>
  <c r="N45" i="8"/>
  <c r="N54" i="8"/>
  <c r="N62" i="8"/>
  <c r="N195" i="8"/>
  <c r="N203" i="8"/>
  <c r="N150" i="8"/>
  <c r="N158" i="8"/>
  <c r="N87" i="8"/>
  <c r="N95" i="8"/>
  <c r="N103" i="8"/>
  <c r="N46" i="8"/>
  <c r="N55" i="8"/>
  <c r="N63" i="8"/>
  <c r="N196" i="8"/>
  <c r="N204" i="8"/>
  <c r="N151" i="8"/>
  <c r="N159" i="8"/>
  <c r="N88" i="8"/>
  <c r="N96" i="8"/>
  <c r="N104" i="8"/>
  <c r="N47" i="8"/>
  <c r="N56" i="8"/>
  <c r="N64" i="8"/>
  <c r="N189" i="8"/>
  <c r="N197" i="8"/>
  <c r="N205" i="8"/>
  <c r="N152" i="8"/>
  <c r="N160" i="8"/>
  <c r="N89" i="8"/>
  <c r="N97" i="8"/>
  <c r="N105" i="8"/>
  <c r="N49" i="8"/>
  <c r="N57" i="8"/>
  <c r="N65" i="8"/>
  <c r="N190" i="8"/>
  <c r="N198" i="8"/>
  <c r="N206" i="8"/>
  <c r="N153" i="8"/>
  <c r="N161" i="8"/>
  <c r="N90" i="8"/>
  <c r="N98" i="8"/>
  <c r="N106" i="8"/>
  <c r="N50" i="8"/>
  <c r="N58" i="8"/>
  <c r="N66" i="8"/>
  <c r="N191" i="8"/>
  <c r="N199" i="8"/>
  <c r="N207" i="8"/>
  <c r="N154" i="8"/>
  <c r="N162" i="8"/>
  <c r="N81" i="8"/>
  <c r="N91" i="8"/>
  <c r="N99" i="8"/>
  <c r="N107" i="8"/>
  <c r="N51" i="8"/>
  <c r="N59" i="8"/>
  <c r="N67" i="8"/>
  <c r="N192" i="8"/>
  <c r="N200" i="8"/>
  <c r="N155" i="8"/>
  <c r="N82" i="8"/>
  <c r="N92" i="8"/>
  <c r="N100" i="8"/>
  <c r="N108" i="8"/>
  <c r="N52" i="8"/>
  <c r="N60" i="8"/>
  <c r="N68" i="8"/>
  <c r="N193" i="8"/>
  <c r="N201" i="8"/>
  <c r="N156" i="8"/>
  <c r="N85" i="8"/>
  <c r="N93" i="8"/>
  <c r="N101" i="8"/>
  <c r="N53" i="8"/>
  <c r="N61" i="8"/>
  <c r="N69" i="8"/>
  <c r="N83" i="8"/>
  <c r="N10" i="8"/>
  <c r="N11" i="8"/>
  <c r="N12" i="8"/>
  <c r="N125" i="8"/>
  <c r="N119" i="8"/>
  <c r="N118" i="8"/>
  <c r="N120" i="8"/>
  <c r="N121" i="8"/>
  <c r="N122" i="8"/>
  <c r="N123" i="8"/>
  <c r="N124" i="8"/>
  <c r="N20" i="8"/>
  <c r="N22" i="8"/>
  <c r="N19" i="8"/>
  <c r="N14" i="8"/>
  <c r="N18" i="8"/>
  <c r="N21" i="8"/>
  <c r="N17" i="8"/>
  <c r="N24" i="8"/>
  <c r="N16" i="8"/>
  <c r="N23" i="8"/>
  <c r="N15" i="8"/>
  <c r="N9" i="8"/>
  <c r="N116" i="8"/>
  <c r="N117" i="8"/>
  <c r="J45" i="8"/>
  <c r="J80" i="8"/>
  <c r="J14" i="8"/>
  <c r="J88" i="8"/>
  <c r="J61" i="8"/>
  <c r="J30" i="8"/>
  <c r="J36" i="8"/>
  <c r="J49" i="8"/>
  <c r="J57" i="8"/>
  <c r="J32" i="8"/>
  <c r="J81" i="8"/>
  <c r="J24" i="8"/>
  <c r="J68" i="8"/>
  <c r="J9" i="8"/>
  <c r="J5" i="8"/>
  <c r="J72" i="8"/>
  <c r="J97" i="8"/>
  <c r="J84" i="8"/>
  <c r="J53" i="8"/>
  <c r="J28" i="8"/>
  <c r="J69" i="8"/>
  <c r="J75" i="8"/>
  <c r="J59" i="8"/>
  <c r="J13" i="8"/>
  <c r="J26" i="8"/>
  <c r="J7" i="8"/>
  <c r="J67" i="8"/>
  <c r="J47" i="8"/>
  <c r="J41" i="8"/>
  <c r="J95" i="8"/>
  <c r="J91" i="8"/>
  <c r="J4" i="8"/>
  <c r="J52" i="8"/>
  <c r="J66" i="8"/>
  <c r="J106" i="8"/>
  <c r="J20" i="8"/>
  <c r="J100" i="8"/>
  <c r="J12" i="8"/>
  <c r="J60" i="8"/>
  <c r="J104" i="8"/>
  <c r="J25" i="8"/>
  <c r="J73" i="8"/>
  <c r="J37" i="8"/>
  <c r="J55" i="8"/>
  <c r="J62" i="8"/>
  <c r="J43" i="8"/>
  <c r="J103" i="8"/>
  <c r="J99" i="8"/>
  <c r="J31" i="8"/>
  <c r="J27" i="8"/>
  <c r="J87" i="8"/>
  <c r="J83" i="8"/>
  <c r="J64" i="8"/>
  <c r="J65" i="8"/>
  <c r="J10" i="8"/>
  <c r="J38" i="8"/>
  <c r="J96" i="8"/>
  <c r="J16" i="8"/>
  <c r="J101" i="8"/>
  <c r="J107" i="8"/>
  <c r="J48" i="8"/>
  <c r="J74" i="8"/>
  <c r="J18" i="8"/>
  <c r="J85" i="8"/>
  <c r="J71" i="8"/>
  <c r="J39" i="8"/>
  <c r="J35" i="8"/>
  <c r="J105" i="8"/>
  <c r="J89" i="8"/>
  <c r="J23" i="8"/>
  <c r="J19" i="8"/>
  <c r="J79" i="8"/>
  <c r="J108" i="8"/>
  <c r="J76" i="8"/>
  <c r="J58" i="8"/>
  <c r="J50" i="8"/>
  <c r="J51" i="8"/>
  <c r="J90" i="8"/>
  <c r="J70" i="8"/>
  <c r="J17" i="8"/>
  <c r="J86" i="8"/>
  <c r="J77" i="8"/>
  <c r="J56" i="8"/>
  <c r="J6" i="8"/>
  <c r="J21" i="8"/>
  <c r="J54" i="8"/>
  <c r="J110" i="8"/>
  <c r="J33" i="8"/>
  <c r="J15" i="8"/>
  <c r="J44" i="8"/>
  <c r="J22" i="8"/>
  <c r="J63" i="8"/>
  <c r="J92" i="8"/>
  <c r="J98" i="8"/>
  <c r="J11" i="8"/>
  <c r="J40" i="8"/>
  <c r="J34" i="8"/>
  <c r="J29" i="8"/>
  <c r="J46" i="8"/>
  <c r="J93" i="8"/>
  <c r="J102" i="8"/>
  <c r="J109" i="8"/>
  <c r="J8" i="8"/>
  <c r="J42" i="8"/>
  <c r="J78" i="8"/>
  <c r="J82" i="8"/>
  <c r="J94" i="8"/>
  <c r="N3" i="8"/>
  <c r="N44" i="8"/>
  <c r="N48" i="8"/>
  <c r="N7" i="8"/>
  <c r="N6" i="8"/>
  <c r="N8" i="8"/>
  <c r="N80" i="8"/>
  <c r="N188" i="8"/>
  <c r="N185" i="8"/>
  <c r="N187" i="8"/>
  <c r="N186" i="8"/>
  <c r="N78" i="8"/>
  <c r="N184" i="8"/>
  <c r="N76" i="8"/>
  <c r="N41" i="8"/>
  <c r="N84" i="8"/>
  <c r="N39" i="8"/>
  <c r="N113" i="8"/>
  <c r="N148" i="8"/>
  <c r="N79" i="8"/>
  <c r="N75" i="8"/>
  <c r="N115" i="8"/>
  <c r="N111" i="8"/>
  <c r="N42" i="8"/>
  <c r="N147" i="8"/>
  <c r="N114" i="8"/>
  <c r="N77" i="8"/>
  <c r="N40" i="8"/>
  <c r="N43" i="8"/>
  <c r="N183" i="8"/>
  <c r="N112" i="8"/>
  <c r="J219" i="8" l="1"/>
  <c r="C39" i="42" s="1"/>
  <c r="O26" i="8"/>
  <c r="P26" i="8" s="1"/>
  <c r="O196" i="8"/>
  <c r="P196" i="8" s="1"/>
  <c r="O169" i="8"/>
  <c r="P169" i="8" s="1"/>
  <c r="O31" i="8"/>
  <c r="P31" i="8" s="1"/>
  <c r="O198" i="8"/>
  <c r="P198" i="8" s="1"/>
  <c r="O12" i="8"/>
  <c r="P12" i="8" s="1"/>
  <c r="O73" i="8"/>
  <c r="P73" i="8" s="1"/>
  <c r="O38" i="8"/>
  <c r="P38" i="8" s="1"/>
  <c r="O180" i="8"/>
  <c r="P180" i="8" s="1"/>
  <c r="O53" i="8"/>
  <c r="P53" i="8" s="1"/>
  <c r="O48" i="8"/>
  <c r="P48" i="8" s="1"/>
  <c r="O69" i="8"/>
  <c r="P69" i="8" s="1"/>
  <c r="O151" i="8"/>
  <c r="P151" i="8" s="1"/>
  <c r="O186" i="8"/>
  <c r="P186" i="8" s="1"/>
  <c r="O100" i="8"/>
  <c r="P100" i="8" s="1"/>
  <c r="O79" i="8"/>
  <c r="P79" i="8" s="1"/>
  <c r="O92" i="8"/>
  <c r="P92" i="8" s="1"/>
  <c r="O95" i="8"/>
  <c r="P95" i="8" s="1"/>
  <c r="O177" i="8"/>
  <c r="P177" i="8" s="1"/>
  <c r="O44" i="8"/>
  <c r="P44" i="8" s="1"/>
  <c r="O61" i="8"/>
  <c r="P61" i="8" s="1"/>
  <c r="O140" i="8"/>
  <c r="P140" i="8" s="1"/>
  <c r="O47" i="8"/>
  <c r="P47" i="8" s="1"/>
  <c r="O129" i="8"/>
  <c r="P129" i="8" s="1"/>
  <c r="O211" i="8"/>
  <c r="P211" i="8" s="1"/>
  <c r="O85" i="8"/>
  <c r="P85" i="8" s="1"/>
  <c r="O52" i="8"/>
  <c r="P52" i="8" s="1"/>
  <c r="O55" i="8"/>
  <c r="P55" i="8" s="1"/>
  <c r="O137" i="8"/>
  <c r="P137" i="8" s="1"/>
  <c r="O5" i="8"/>
  <c r="P5" i="8" s="1"/>
  <c r="O21" i="8"/>
  <c r="P21" i="8" s="1"/>
  <c r="O203" i="8"/>
  <c r="P203" i="8" s="1"/>
  <c r="O63" i="8"/>
  <c r="P63" i="8" s="1"/>
  <c r="O145" i="8"/>
  <c r="P145" i="8" s="1"/>
  <c r="O3" i="8"/>
  <c r="P3" i="8" s="1"/>
  <c r="O148" i="8"/>
  <c r="P148" i="8" s="1"/>
  <c r="O15" i="8"/>
  <c r="P15" i="8" s="1"/>
  <c r="O23" i="8"/>
  <c r="P23" i="8" s="1"/>
  <c r="O187" i="8"/>
  <c r="P187" i="8" s="1"/>
  <c r="O182" i="8"/>
  <c r="P182" i="8" s="1"/>
  <c r="O131" i="8"/>
  <c r="P131" i="8" s="1"/>
  <c r="O90" i="8"/>
  <c r="P90" i="8" s="1"/>
  <c r="O216" i="8"/>
  <c r="P216" i="8" s="1"/>
  <c r="O83" i="8"/>
  <c r="P83" i="8" s="1"/>
  <c r="O28" i="8"/>
  <c r="P28" i="8" s="1"/>
  <c r="O166" i="8"/>
  <c r="P166" i="8" s="1"/>
  <c r="O195" i="8"/>
  <c r="P195" i="8" s="1"/>
  <c r="O65" i="8"/>
  <c r="P65" i="8" s="1"/>
  <c r="O81" i="8"/>
  <c r="P81" i="8" s="1"/>
  <c r="O8" i="8"/>
  <c r="P8" i="8" s="1"/>
  <c r="O176" i="8"/>
  <c r="P176" i="8" s="1"/>
  <c r="O133" i="8"/>
  <c r="P133" i="8" s="1"/>
  <c r="O215" i="8"/>
  <c r="P215" i="8" s="1"/>
  <c r="O74" i="8"/>
  <c r="P74" i="8" s="1"/>
  <c r="O94" i="8"/>
  <c r="P94" i="8" s="1"/>
  <c r="O207" i="8"/>
  <c r="P207" i="8" s="1"/>
  <c r="O77" i="8"/>
  <c r="P77" i="8" s="1"/>
  <c r="O159" i="8"/>
  <c r="P159" i="8" s="1"/>
  <c r="O18" i="8"/>
  <c r="P18" i="8" s="1"/>
  <c r="O108" i="8"/>
  <c r="P108" i="8" s="1"/>
  <c r="O149" i="8"/>
  <c r="P149" i="8" s="1"/>
  <c r="O29" i="8"/>
  <c r="P29" i="8" s="1"/>
  <c r="O111" i="8"/>
  <c r="P111" i="8" s="1"/>
  <c r="O193" i="8"/>
  <c r="P193" i="8" s="1"/>
  <c r="O60" i="8"/>
  <c r="P60" i="8" s="1"/>
  <c r="O213" i="8"/>
  <c r="P213" i="8" s="1"/>
  <c r="O37" i="8"/>
  <c r="P37" i="8" s="1"/>
  <c r="O119" i="8"/>
  <c r="P119" i="8" s="1"/>
  <c r="O201" i="8"/>
  <c r="P201" i="8" s="1"/>
  <c r="O68" i="8"/>
  <c r="P68" i="8" s="1"/>
  <c r="O62" i="8"/>
  <c r="P62" i="8" s="1"/>
  <c r="O45" i="8"/>
  <c r="P45" i="8" s="1"/>
  <c r="O127" i="8"/>
  <c r="P127" i="8" s="1"/>
  <c r="O209" i="8"/>
  <c r="P209" i="8" s="1"/>
  <c r="O76" i="8"/>
  <c r="P76" i="8" s="1"/>
  <c r="O132" i="8"/>
  <c r="P132" i="8" s="1"/>
  <c r="O143" i="8"/>
  <c r="P143" i="8" s="1"/>
  <c r="O36" i="8"/>
  <c r="P36" i="8" s="1"/>
  <c r="O113" i="8"/>
  <c r="P113" i="8" s="1"/>
  <c r="O75" i="8"/>
  <c r="P75" i="8" s="1"/>
  <c r="O189" i="8"/>
  <c r="P189" i="8" s="1"/>
  <c r="O206" i="8"/>
  <c r="P206" i="8" s="1"/>
  <c r="O155" i="8"/>
  <c r="P155" i="8" s="1"/>
  <c r="O139" i="8"/>
  <c r="P139" i="8" s="1"/>
  <c r="O163" i="8"/>
  <c r="P163" i="8" s="1"/>
  <c r="O104" i="8"/>
  <c r="P104" i="8" s="1"/>
  <c r="O97" i="8"/>
  <c r="P97" i="8" s="1"/>
  <c r="O197" i="8"/>
  <c r="P197" i="8" s="1"/>
  <c r="O56" i="8"/>
  <c r="P56" i="8" s="1"/>
  <c r="O138" i="8"/>
  <c r="P138" i="8" s="1"/>
  <c r="O199" i="8"/>
  <c r="P199" i="8" s="1"/>
  <c r="O112" i="8"/>
  <c r="P112" i="8" s="1"/>
  <c r="O141" i="8"/>
  <c r="P141" i="8" s="1"/>
  <c r="O9" i="8"/>
  <c r="P9" i="8" s="1"/>
  <c r="O82" i="8"/>
  <c r="P82" i="8" s="1"/>
  <c r="O153" i="8"/>
  <c r="P153" i="8" s="1"/>
  <c r="O126" i="8"/>
  <c r="P126" i="8" s="1"/>
  <c r="O93" i="8"/>
  <c r="P93" i="8" s="1"/>
  <c r="O175" i="8"/>
  <c r="P175" i="8" s="1"/>
  <c r="O34" i="8"/>
  <c r="P34" i="8" s="1"/>
  <c r="O156" i="8"/>
  <c r="P156" i="8" s="1"/>
  <c r="O190" i="8"/>
  <c r="P190" i="8" s="1"/>
  <c r="O101" i="8"/>
  <c r="P101" i="8" s="1"/>
  <c r="O183" i="8"/>
  <c r="P183" i="8" s="1"/>
  <c r="O42" i="8"/>
  <c r="P42" i="8" s="1"/>
  <c r="O164" i="8"/>
  <c r="P164" i="8" s="1"/>
  <c r="O39" i="8"/>
  <c r="P39" i="8" s="1"/>
  <c r="O109" i="8"/>
  <c r="P109" i="8" s="1"/>
  <c r="O191" i="8"/>
  <c r="P191" i="8" s="1"/>
  <c r="O50" i="8"/>
  <c r="P50" i="8" s="1"/>
  <c r="O172" i="8"/>
  <c r="P172" i="8" s="1"/>
  <c r="O6" i="8"/>
  <c r="P6" i="8" s="1"/>
  <c r="O179" i="8"/>
  <c r="P179" i="8" s="1"/>
  <c r="O105" i="8"/>
  <c r="P105" i="8" s="1"/>
  <c r="O202" i="8"/>
  <c r="P202" i="8" s="1"/>
  <c r="O49" i="8"/>
  <c r="P49" i="8" s="1"/>
  <c r="O122" i="8"/>
  <c r="P122" i="8" s="1"/>
  <c r="O134" i="8"/>
  <c r="P134" i="8" s="1"/>
  <c r="O171" i="8"/>
  <c r="P171" i="8" s="1"/>
  <c r="O58" i="8"/>
  <c r="P58" i="8" s="1"/>
  <c r="O11" i="8"/>
  <c r="P11" i="8" s="1"/>
  <c r="O46" i="8"/>
  <c r="P46" i="8" s="1"/>
  <c r="O120" i="8"/>
  <c r="P120" i="8" s="1"/>
  <c r="O210" i="8"/>
  <c r="P210" i="8" s="1"/>
  <c r="O89" i="8"/>
  <c r="P89" i="8" s="1"/>
  <c r="O33" i="8"/>
  <c r="P33" i="8" s="1"/>
  <c r="O205" i="8"/>
  <c r="P205" i="8" s="1"/>
  <c r="O64" i="8"/>
  <c r="P64" i="8" s="1"/>
  <c r="O146" i="8"/>
  <c r="P146" i="8" s="1"/>
  <c r="O117" i="8"/>
  <c r="P117" i="8" s="1"/>
  <c r="O103" i="8"/>
  <c r="P103" i="8" s="1"/>
  <c r="O157" i="8"/>
  <c r="P157" i="8" s="1"/>
  <c r="O16" i="8"/>
  <c r="P16" i="8" s="1"/>
  <c r="O98" i="8"/>
  <c r="P98" i="8" s="1"/>
  <c r="O181" i="8"/>
  <c r="P181" i="8" s="1"/>
  <c r="O167" i="8"/>
  <c r="P167" i="8" s="1"/>
  <c r="O165" i="8"/>
  <c r="P165" i="8" s="1"/>
  <c r="O24" i="8"/>
  <c r="P24" i="8" s="1"/>
  <c r="O106" i="8"/>
  <c r="P106" i="8" s="1"/>
  <c r="O158" i="8"/>
  <c r="P158" i="8" s="1"/>
  <c r="O192" i="8"/>
  <c r="P192" i="8" s="1"/>
  <c r="O173" i="8"/>
  <c r="P173" i="8" s="1"/>
  <c r="O32" i="8"/>
  <c r="P32" i="8" s="1"/>
  <c r="O114" i="8"/>
  <c r="P114" i="8" s="1"/>
  <c r="O30" i="8"/>
  <c r="P30" i="8" s="1"/>
  <c r="O124" i="8"/>
  <c r="P124" i="8" s="1"/>
  <c r="O125" i="8"/>
  <c r="P125" i="8" s="1"/>
  <c r="O84" i="8"/>
  <c r="P84" i="8" s="1"/>
  <c r="O130" i="8"/>
  <c r="P130" i="8" s="1"/>
  <c r="O110" i="8"/>
  <c r="P110" i="8" s="1"/>
  <c r="O184" i="8"/>
  <c r="P184" i="8" s="1"/>
  <c r="O59" i="8"/>
  <c r="P59" i="8" s="1"/>
  <c r="O194" i="8"/>
  <c r="P194" i="8" s="1"/>
  <c r="O161" i="8"/>
  <c r="P161" i="8" s="1"/>
  <c r="O54" i="8"/>
  <c r="P54" i="8" s="1"/>
  <c r="O128" i="8"/>
  <c r="P128" i="8" s="1"/>
  <c r="O4" i="8"/>
  <c r="P4" i="8" s="1"/>
  <c r="O71" i="8"/>
  <c r="P71" i="8" s="1"/>
  <c r="O72" i="8"/>
  <c r="P72" i="8" s="1"/>
  <c r="O7" i="8"/>
  <c r="P7" i="8" s="1"/>
  <c r="O80" i="8"/>
  <c r="P80" i="8" s="1"/>
  <c r="O162" i="8"/>
  <c r="P162" i="8" s="1"/>
  <c r="O135" i="8"/>
  <c r="P135" i="8" s="1"/>
  <c r="O136" i="8"/>
  <c r="P136" i="8" s="1"/>
  <c r="O14" i="8"/>
  <c r="P14" i="8" s="1"/>
  <c r="O88" i="8"/>
  <c r="P88" i="8" s="1"/>
  <c r="O170" i="8"/>
  <c r="P170" i="8" s="1"/>
  <c r="O40" i="8"/>
  <c r="P40" i="8" s="1"/>
  <c r="O208" i="8"/>
  <c r="P208" i="8" s="1"/>
  <c r="O22" i="8"/>
  <c r="P22" i="8" s="1"/>
  <c r="O96" i="8"/>
  <c r="P96" i="8" s="1"/>
  <c r="O178" i="8"/>
  <c r="P178" i="8" s="1"/>
  <c r="O13" i="8"/>
  <c r="P13" i="8" s="1"/>
  <c r="O212" i="8"/>
  <c r="P212" i="8" s="1"/>
  <c r="O87" i="8"/>
  <c r="P87" i="8" s="1"/>
  <c r="O115" i="8"/>
  <c r="P115" i="8" s="1"/>
  <c r="O107" i="8"/>
  <c r="P107" i="8" s="1"/>
  <c r="O147" i="8"/>
  <c r="P147" i="8" s="1"/>
  <c r="O214" i="8"/>
  <c r="P214" i="8" s="1"/>
  <c r="O102" i="8"/>
  <c r="P102" i="8" s="1"/>
  <c r="O51" i="8"/>
  <c r="P51" i="8" s="1"/>
  <c r="O174" i="8"/>
  <c r="P174" i="8" s="1"/>
  <c r="O41" i="8"/>
  <c r="P41" i="8" s="1"/>
  <c r="O123" i="8"/>
  <c r="P123" i="8" s="1"/>
  <c r="O43" i="8"/>
  <c r="P43" i="8" s="1"/>
  <c r="O66" i="8"/>
  <c r="P66" i="8" s="1"/>
  <c r="O118" i="8"/>
  <c r="P118" i="8" s="1"/>
  <c r="O200" i="8"/>
  <c r="P200" i="8" s="1"/>
  <c r="O67" i="8"/>
  <c r="P67" i="8" s="1"/>
  <c r="O168" i="8"/>
  <c r="P168" i="8" s="1"/>
  <c r="O57" i="8"/>
  <c r="P57" i="8" s="1"/>
  <c r="O70" i="8"/>
  <c r="P70" i="8" s="1"/>
  <c r="O144" i="8"/>
  <c r="P144" i="8" s="1"/>
  <c r="O19" i="8"/>
  <c r="P19" i="8" s="1"/>
  <c r="O25" i="8"/>
  <c r="P25" i="8" s="1"/>
  <c r="O121" i="8"/>
  <c r="P121" i="8" s="1"/>
  <c r="O78" i="8"/>
  <c r="P78" i="8" s="1"/>
  <c r="O152" i="8"/>
  <c r="P152" i="8" s="1"/>
  <c r="O27" i="8"/>
  <c r="P27" i="8" s="1"/>
  <c r="O217" i="8"/>
  <c r="P217" i="8" s="1"/>
  <c r="O185" i="8"/>
  <c r="P185" i="8" s="1"/>
  <c r="O86" i="8"/>
  <c r="P86" i="8" s="1"/>
  <c r="O160" i="8"/>
  <c r="P160" i="8" s="1"/>
  <c r="O35" i="8"/>
  <c r="P35" i="8" s="1"/>
  <c r="O204" i="8"/>
  <c r="P204" i="8" s="1"/>
  <c r="O116" i="8"/>
  <c r="P116" i="8" s="1"/>
  <c r="O142" i="8"/>
  <c r="P142" i="8" s="1"/>
  <c r="O10" i="8"/>
  <c r="P10" i="8" s="1"/>
  <c r="O91" i="8"/>
  <c r="P91" i="8" s="1"/>
  <c r="O20" i="8"/>
  <c r="P20" i="8" s="1"/>
  <c r="O154" i="8"/>
  <c r="P154" i="8" s="1"/>
  <c r="O150" i="8"/>
  <c r="P150" i="8" s="1"/>
  <c r="O17" i="8"/>
  <c r="P17" i="8" s="1"/>
  <c r="O99" i="8"/>
  <c r="P99" i="8" s="1"/>
  <c r="O188" i="8"/>
  <c r="P188" i="8" s="1"/>
  <c r="B25" i="32"/>
  <c r="N18" i="34"/>
  <c r="I26" i="28"/>
  <c r="B30" i="25"/>
  <c r="G20" i="34"/>
  <c r="J9" i="28"/>
  <c r="B20" i="33"/>
  <c r="B15" i="31"/>
  <c r="N24" i="29"/>
  <c r="L16" i="34"/>
  <c r="B23" i="32"/>
  <c r="B31" i="32"/>
  <c r="B18" i="18"/>
  <c r="B26" i="27"/>
  <c r="B32" i="22"/>
  <c r="S14" i="33"/>
  <c r="J20" i="34"/>
  <c r="S9" i="33"/>
  <c r="B26" i="21"/>
  <c r="M20" i="34"/>
  <c r="L11" i="33"/>
  <c r="N14" i="34"/>
  <c r="Q17" i="29"/>
  <c r="B11" i="21"/>
  <c r="H15" i="34"/>
  <c r="B30" i="32"/>
  <c r="B16" i="27"/>
  <c r="N22" i="34"/>
  <c r="B17" i="31"/>
  <c r="F27" i="34"/>
  <c r="B17" i="21"/>
  <c r="B19" i="27"/>
  <c r="B25" i="31"/>
  <c r="B21" i="4"/>
  <c r="B16" i="21"/>
  <c r="J29" i="34"/>
  <c r="L18" i="29"/>
  <c r="G16" i="34"/>
  <c r="I30" i="34"/>
  <c r="J16" i="29"/>
  <c r="I25" i="29"/>
  <c r="B20" i="17"/>
  <c r="B30" i="21"/>
  <c r="R25" i="29"/>
  <c r="B14" i="31"/>
  <c r="N28" i="34"/>
  <c r="T21" i="29"/>
  <c r="I20" i="34"/>
  <c r="B23" i="4"/>
  <c r="N9" i="34"/>
  <c r="I18" i="34"/>
  <c r="H19" i="34"/>
  <c r="B27" i="19"/>
  <c r="B26" i="17"/>
  <c r="J24" i="34"/>
  <c r="B30" i="22"/>
  <c r="B12" i="32"/>
  <c r="G26" i="28"/>
  <c r="K31" i="29"/>
  <c r="B14" i="17"/>
  <c r="B15" i="17"/>
  <c r="B22" i="18"/>
  <c r="J17" i="29"/>
  <c r="M19" i="34"/>
  <c r="P27" i="29"/>
  <c r="T29" i="29"/>
  <c r="L20" i="34"/>
  <c r="G11" i="34"/>
  <c r="B32" i="25"/>
  <c r="B17" i="19"/>
  <c r="B29" i="31"/>
  <c r="Q10" i="33"/>
  <c r="L16" i="33"/>
  <c r="N32" i="29"/>
  <c r="N26" i="28"/>
  <c r="K12" i="34"/>
  <c r="Q13" i="33"/>
  <c r="B29" i="32"/>
  <c r="B10" i="21"/>
  <c r="B15" i="25"/>
  <c r="S16" i="33"/>
  <c r="B28" i="25"/>
  <c r="H22" i="28"/>
  <c r="S18" i="33"/>
  <c r="P23" i="29"/>
  <c r="M18" i="34"/>
  <c r="H12" i="34"/>
  <c r="J31" i="34"/>
  <c r="B18" i="25"/>
  <c r="B24" i="18"/>
  <c r="I28" i="29"/>
  <c r="L28" i="29"/>
  <c r="H28" i="34"/>
  <c r="G10" i="28"/>
  <c r="R32" i="29"/>
  <c r="B10" i="27"/>
  <c r="B28" i="17"/>
  <c r="N27" i="29"/>
  <c r="J10" i="28"/>
  <c r="B30" i="17"/>
  <c r="Q12" i="33"/>
  <c r="L14" i="33"/>
  <c r="L26" i="29"/>
  <c r="N16" i="34"/>
  <c r="B13" i="32"/>
  <c r="S17" i="33"/>
  <c r="F15" i="34"/>
  <c r="I21" i="34"/>
  <c r="B19" i="32"/>
  <c r="B18" i="32"/>
  <c r="J12" i="34"/>
  <c r="F17" i="34"/>
  <c r="L22" i="29"/>
  <c r="R19" i="29"/>
  <c r="O16" i="29"/>
  <c r="Q14" i="33"/>
  <c r="B31" i="33"/>
  <c r="B24" i="25"/>
  <c r="M31" i="34"/>
  <c r="N27" i="34"/>
  <c r="I9" i="28"/>
  <c r="B20" i="22"/>
  <c r="J10" i="34"/>
  <c r="H16" i="34"/>
  <c r="T28" i="29"/>
  <c r="B18" i="27"/>
  <c r="T19" i="29"/>
  <c r="I17" i="34"/>
  <c r="N24" i="34"/>
  <c r="T31" i="29"/>
  <c r="L15" i="33"/>
  <c r="N22" i="28"/>
  <c r="J17" i="34"/>
  <c r="B22" i="19"/>
  <c r="N29" i="34"/>
  <c r="P26" i="29"/>
  <c r="F29" i="34"/>
  <c r="I11" i="34"/>
  <c r="R32" i="33"/>
  <c r="B9" i="32"/>
  <c r="M18" i="33"/>
  <c r="M11" i="34"/>
  <c r="B24" i="31"/>
  <c r="N21" i="34"/>
  <c r="O12" i="33"/>
  <c r="J19" i="34"/>
  <c r="B24" i="4"/>
  <c r="J18" i="33"/>
  <c r="L12" i="33"/>
  <c r="L20" i="29"/>
  <c r="B18" i="19"/>
  <c r="L23" i="34"/>
  <c r="B25" i="21"/>
  <c r="F31" i="34"/>
  <c r="B10" i="19"/>
  <c r="R21" i="29"/>
  <c r="I19" i="34"/>
  <c r="R22" i="29"/>
  <c r="L30" i="29"/>
  <c r="L14" i="28"/>
  <c r="B29" i="21"/>
  <c r="L17" i="33"/>
  <c r="L26" i="28"/>
  <c r="F9" i="28"/>
  <c r="H9" i="28"/>
  <c r="B27" i="32"/>
  <c r="L16" i="29"/>
  <c r="B17" i="17"/>
  <c r="S13" i="33"/>
  <c r="F12" i="34"/>
  <c r="B16" i="17"/>
  <c r="B17" i="4"/>
  <c r="N11" i="34"/>
  <c r="B27" i="18"/>
  <c r="B11" i="27"/>
  <c r="G28" i="34"/>
  <c r="K24" i="34"/>
  <c r="F9" i="34"/>
  <c r="B9" i="25"/>
  <c r="B29" i="33"/>
  <c r="H17" i="33"/>
  <c r="B29" i="18"/>
  <c r="B11" i="18"/>
  <c r="F19" i="34"/>
  <c r="B28" i="28"/>
  <c r="F21" i="34"/>
  <c r="J18" i="34"/>
  <c r="B31" i="22"/>
  <c r="L9" i="34"/>
  <c r="R30" i="29"/>
  <c r="B31" i="19"/>
  <c r="N18" i="28"/>
  <c r="B9" i="4"/>
  <c r="I14" i="34"/>
  <c r="J26" i="28"/>
  <c r="K23" i="29"/>
  <c r="B10" i="22"/>
  <c r="B23" i="31"/>
  <c r="H13" i="33"/>
  <c r="K10" i="28"/>
  <c r="B24" i="19"/>
  <c r="L12" i="34"/>
  <c r="L9" i="33"/>
  <c r="I22" i="29"/>
  <c r="B27" i="31"/>
  <c r="T32" i="33"/>
  <c r="R20" i="29"/>
  <c r="J32" i="28"/>
  <c r="I26" i="34"/>
  <c r="G9" i="28"/>
  <c r="I31" i="34"/>
  <c r="B32" i="32"/>
  <c r="K32" i="34"/>
  <c r="Q15" i="33"/>
  <c r="N20" i="34"/>
  <c r="M26" i="28"/>
  <c r="B10" i="32"/>
  <c r="I15" i="34"/>
  <c r="S11" i="33"/>
  <c r="S18" i="29"/>
  <c r="B28" i="22"/>
  <c r="B20" i="27"/>
  <c r="M16" i="34"/>
  <c r="B19" i="31"/>
  <c r="J22" i="28"/>
  <c r="G27" i="34"/>
  <c r="I23" i="29"/>
  <c r="I24" i="29"/>
  <c r="K22" i="29"/>
  <c r="H9" i="33"/>
  <c r="P21" i="29"/>
  <c r="K13" i="34"/>
  <c r="L32" i="34"/>
  <c r="H17" i="29"/>
  <c r="B10" i="31"/>
  <c r="L27" i="34"/>
  <c r="P32" i="33"/>
  <c r="I22" i="34"/>
  <c r="B10" i="18"/>
  <c r="B32" i="31"/>
  <c r="I32" i="28"/>
  <c r="B29" i="28"/>
  <c r="B12" i="21"/>
  <c r="N17" i="34"/>
  <c r="T32" i="29"/>
  <c r="B30" i="31"/>
  <c r="K20" i="29"/>
  <c r="O16" i="33"/>
  <c r="B16" i="32"/>
  <c r="L31" i="29"/>
  <c r="B15" i="22"/>
  <c r="G21" i="34"/>
  <c r="B19" i="21"/>
  <c r="B19" i="33"/>
  <c r="B32" i="19"/>
  <c r="B23" i="28"/>
  <c r="P19" i="29"/>
  <c r="S16" i="29"/>
  <c r="F22" i="28"/>
  <c r="N26" i="29"/>
  <c r="N20" i="29"/>
  <c r="M18" i="29"/>
  <c r="K9" i="34"/>
  <c r="B16" i="31"/>
  <c r="F18" i="28"/>
  <c r="K23" i="34"/>
  <c r="P20" i="29"/>
  <c r="M17" i="33"/>
  <c r="H20" i="34"/>
  <c r="B29" i="17"/>
  <c r="J32" i="34"/>
  <c r="I12" i="34"/>
  <c r="B14" i="18"/>
  <c r="B31" i="25"/>
  <c r="T27" i="29"/>
  <c r="K14" i="28"/>
  <c r="J11" i="34"/>
  <c r="B23" i="33"/>
  <c r="L13" i="34"/>
  <c r="B25" i="19"/>
  <c r="F16" i="34"/>
  <c r="H15" i="33"/>
  <c r="B25" i="22"/>
  <c r="B26" i="22"/>
  <c r="B31" i="27"/>
  <c r="B19" i="19"/>
  <c r="B19" i="4"/>
  <c r="H13" i="34"/>
  <c r="R29" i="29"/>
  <c r="K14" i="34"/>
  <c r="B22" i="32"/>
  <c r="B32" i="4"/>
  <c r="B15" i="18"/>
  <c r="B19" i="17"/>
  <c r="F13" i="34"/>
  <c r="B26" i="31"/>
  <c r="B17" i="22"/>
  <c r="B15" i="4"/>
  <c r="L10" i="33"/>
  <c r="B16" i="19"/>
  <c r="B25" i="33"/>
  <c r="H16" i="33"/>
  <c r="I24" i="34"/>
  <c r="B14" i="25"/>
  <c r="M10" i="34"/>
  <c r="I9" i="34"/>
  <c r="T20" i="29"/>
  <c r="B31" i="18"/>
  <c r="L13" i="33"/>
  <c r="T22" i="29"/>
  <c r="K21" i="34"/>
  <c r="G18" i="28"/>
  <c r="H18" i="33"/>
  <c r="B12" i="25"/>
  <c r="J15" i="34"/>
  <c r="B26" i="32"/>
  <c r="K26" i="28"/>
  <c r="B10" i="17"/>
  <c r="B21" i="33"/>
  <c r="B9" i="22"/>
  <c r="B13" i="28"/>
  <c r="K18" i="28"/>
  <c r="J16" i="34"/>
  <c r="G32" i="28"/>
  <c r="B13" i="19"/>
  <c r="B23" i="17"/>
  <c r="B22" i="27"/>
  <c r="H18" i="28"/>
  <c r="T24" i="29"/>
  <c r="B11" i="25"/>
  <c r="L19" i="29"/>
  <c r="J28" i="34"/>
  <c r="B15" i="21"/>
  <c r="N15" i="34"/>
  <c r="F26" i="34"/>
  <c r="M15" i="34"/>
  <c r="L32" i="33"/>
  <c r="B31" i="17"/>
  <c r="B14" i="4"/>
  <c r="M32" i="28"/>
  <c r="L18" i="34"/>
  <c r="M28" i="34"/>
  <c r="G29" i="34"/>
  <c r="B29" i="19"/>
  <c r="B27" i="17"/>
  <c r="J30" i="34"/>
  <c r="B21" i="22"/>
  <c r="B17" i="32"/>
  <c r="J25" i="34"/>
  <c r="K17" i="34"/>
  <c r="G12" i="34"/>
  <c r="P30" i="29"/>
  <c r="Q11" i="33"/>
  <c r="B29" i="4"/>
  <c r="B18" i="22"/>
  <c r="B21" i="25"/>
  <c r="J13" i="34"/>
  <c r="B30" i="4"/>
  <c r="G18" i="34"/>
  <c r="Q16" i="29"/>
  <c r="B15" i="32"/>
  <c r="B17" i="25"/>
  <c r="H18" i="29"/>
  <c r="M10" i="28"/>
  <c r="B16" i="4"/>
  <c r="K31" i="34"/>
  <c r="B23" i="22"/>
  <c r="B11" i="28"/>
  <c r="S17" i="29"/>
  <c r="H21" i="34"/>
  <c r="M12" i="34"/>
  <c r="B13" i="25"/>
  <c r="G23" i="34"/>
  <c r="L24" i="29"/>
  <c r="B27" i="25"/>
  <c r="T25" i="29"/>
  <c r="I25" i="34"/>
  <c r="B27" i="4"/>
  <c r="H17" i="34"/>
  <c r="K24" i="29"/>
  <c r="L11" i="34"/>
  <c r="B23" i="21"/>
  <c r="F23" i="34"/>
  <c r="B25" i="17"/>
  <c r="H10" i="34"/>
  <c r="B13" i="31"/>
  <c r="B14" i="22"/>
  <c r="B17" i="28"/>
  <c r="B9" i="17"/>
  <c r="O13" i="33"/>
  <c r="B30" i="33"/>
  <c r="B12" i="4"/>
  <c r="L22" i="34"/>
  <c r="O17" i="33"/>
  <c r="B25" i="25"/>
  <c r="G30" i="34"/>
  <c r="B27" i="22"/>
  <c r="B18" i="4"/>
  <c r="G31" i="34"/>
  <c r="B14" i="32"/>
  <c r="L21" i="34"/>
  <c r="B22" i="4"/>
  <c r="B20" i="32"/>
  <c r="K29" i="34"/>
  <c r="O14" i="33"/>
  <c r="B31" i="31"/>
  <c r="B21" i="32"/>
  <c r="K26" i="29"/>
  <c r="L31" i="34"/>
  <c r="I13" i="34"/>
  <c r="I10" i="34"/>
  <c r="S15" i="33"/>
  <c r="N19" i="34"/>
  <c r="L29" i="34"/>
  <c r="L32" i="28"/>
  <c r="B27" i="27"/>
  <c r="H12" i="33"/>
  <c r="B18" i="21"/>
  <c r="L25" i="29"/>
  <c r="N14" i="28"/>
  <c r="I28" i="34"/>
  <c r="K25" i="34"/>
  <c r="N10" i="28"/>
  <c r="B27" i="28"/>
  <c r="B28" i="32"/>
  <c r="K19" i="34"/>
  <c r="K22" i="28"/>
  <c r="H16" i="29"/>
  <c r="F24" i="34"/>
  <c r="H18" i="34"/>
  <c r="F20" i="34"/>
  <c r="I29" i="34"/>
  <c r="M13" i="34"/>
  <c r="B14" i="19"/>
  <c r="N31" i="29"/>
  <c r="M9" i="28"/>
  <c r="B20" i="21"/>
  <c r="H26" i="34"/>
  <c r="B32" i="18"/>
  <c r="B29" i="25"/>
  <c r="F14" i="28"/>
  <c r="M16" i="33"/>
  <c r="B20" i="25"/>
  <c r="M18" i="28"/>
  <c r="B15" i="19"/>
  <c r="N13" i="34"/>
  <c r="B21" i="31"/>
  <c r="F11" i="34"/>
  <c r="F32" i="28"/>
  <c r="P32" i="29"/>
  <c r="B9" i="27"/>
  <c r="M25" i="34"/>
  <c r="N32" i="34"/>
  <c r="O17" i="29"/>
  <c r="B24" i="27"/>
  <c r="M22" i="28"/>
  <c r="B21" i="19"/>
  <c r="K10" i="34"/>
  <c r="B30" i="18"/>
  <c r="B25" i="27"/>
  <c r="M22" i="34"/>
  <c r="P31" i="29"/>
  <c r="B27" i="33"/>
  <c r="L19" i="34"/>
  <c r="H25" i="34"/>
  <c r="B21" i="18"/>
  <c r="O18" i="33"/>
  <c r="N22" i="29"/>
  <c r="B11" i="22"/>
  <c r="K27" i="29"/>
  <c r="B32" i="27"/>
  <c r="F32" i="34"/>
  <c r="B20" i="31"/>
  <c r="L10" i="28"/>
  <c r="K30" i="34"/>
  <c r="L23" i="29"/>
  <c r="M23" i="34"/>
  <c r="B19" i="18"/>
  <c r="K9" i="28"/>
  <c r="B17" i="18"/>
  <c r="B20" i="18"/>
  <c r="B22" i="21"/>
  <c r="H26" i="28"/>
  <c r="N9" i="28"/>
  <c r="F28" i="34"/>
  <c r="J27" i="34"/>
  <c r="L28" i="34"/>
  <c r="B11" i="17"/>
  <c r="B22" i="17"/>
  <c r="Q18" i="33"/>
  <c r="K11" i="34"/>
  <c r="G24" i="34"/>
  <c r="B26" i="19"/>
  <c r="I22" i="28"/>
  <c r="B23" i="25"/>
  <c r="F26" i="28"/>
  <c r="B12" i="27"/>
  <c r="O15" i="33"/>
  <c r="B14" i="27"/>
  <c r="B24" i="28"/>
  <c r="R24" i="29"/>
  <c r="N10" i="34"/>
  <c r="O18" i="29"/>
  <c r="K28" i="34"/>
  <c r="F30" i="34"/>
  <c r="H14" i="34"/>
  <c r="L27" i="29"/>
  <c r="B13" i="21"/>
  <c r="L18" i="33"/>
  <c r="N29" i="29"/>
  <c r="L15" i="34"/>
  <c r="B32" i="21"/>
  <c r="N23" i="29"/>
  <c r="M14" i="34"/>
  <c r="B12" i="28"/>
  <c r="B12" i="17"/>
  <c r="B16" i="28"/>
  <c r="H10" i="28"/>
  <c r="B24" i="21"/>
  <c r="B30" i="27"/>
  <c r="G17" i="34"/>
  <c r="N30" i="29"/>
  <c r="Q9" i="33"/>
  <c r="B31" i="28"/>
  <c r="B27" i="21"/>
  <c r="L32" i="29"/>
  <c r="M17" i="34"/>
  <c r="T26" i="29"/>
  <c r="B9" i="21"/>
  <c r="B21" i="17"/>
  <c r="B24" i="32"/>
  <c r="B22" i="31"/>
  <c r="B26" i="18"/>
  <c r="I23" i="34"/>
  <c r="K26" i="34"/>
  <c r="K27" i="34"/>
  <c r="L22" i="28"/>
  <c r="G13" i="34"/>
  <c r="B23" i="18"/>
  <c r="K22" i="34"/>
  <c r="B29" i="22"/>
  <c r="B12" i="31"/>
  <c r="J26" i="34"/>
  <c r="B26" i="4"/>
  <c r="K16" i="34"/>
  <c r="B28" i="27"/>
  <c r="B28" i="21"/>
  <c r="M17" i="29"/>
  <c r="B11" i="32"/>
  <c r="J21" i="34"/>
  <c r="G32" i="34"/>
  <c r="B20" i="28"/>
  <c r="N25" i="34"/>
  <c r="R28" i="29"/>
  <c r="H11" i="34"/>
  <c r="J18" i="28"/>
  <c r="K29" i="29"/>
  <c r="P28" i="29"/>
  <c r="K32" i="29"/>
  <c r="G19" i="34"/>
  <c r="N23" i="34"/>
  <c r="O10" i="33"/>
  <c r="I27" i="29"/>
  <c r="B20" i="19"/>
  <c r="B20" i="4"/>
  <c r="Q16" i="33"/>
  <c r="B19" i="28"/>
  <c r="B28" i="33"/>
  <c r="J14" i="34"/>
  <c r="B25" i="28"/>
  <c r="F14" i="34"/>
  <c r="B22" i="33"/>
  <c r="N28" i="29"/>
  <c r="L21" i="29"/>
  <c r="L30" i="34"/>
  <c r="I26" i="29"/>
  <c r="B19" i="22"/>
  <c r="B10" i="25"/>
  <c r="T30" i="29"/>
  <c r="B25" i="18"/>
  <c r="T23" i="29"/>
  <c r="B13" i="4"/>
  <c r="B21" i="27"/>
  <c r="M29" i="34"/>
  <c r="N19" i="29"/>
  <c r="J22" i="34"/>
  <c r="M21" i="34"/>
  <c r="R27" i="29"/>
  <c r="L14" i="34"/>
  <c r="L18" i="28"/>
  <c r="B12" i="18"/>
  <c r="B17" i="27"/>
  <c r="M16" i="29"/>
  <c r="B13" i="22"/>
  <c r="L25" i="34"/>
  <c r="B16" i="25"/>
  <c r="K30" i="29"/>
  <c r="F10" i="28"/>
  <c r="B19" i="25"/>
  <c r="I14" i="28"/>
  <c r="K18" i="34"/>
  <c r="I18" i="28"/>
  <c r="I10" i="28"/>
  <c r="N12" i="34"/>
  <c r="I27" i="34"/>
  <c r="R23" i="29"/>
  <c r="B15" i="28"/>
  <c r="B12" i="19"/>
  <c r="F10" i="34"/>
  <c r="B21" i="21"/>
  <c r="P25" i="29"/>
  <c r="B28" i="31"/>
  <c r="B28" i="18"/>
  <c r="N31" i="34"/>
  <c r="G22" i="28"/>
  <c r="H14" i="33"/>
  <c r="N25" i="29"/>
  <c r="F18" i="34"/>
  <c r="J17" i="33"/>
  <c r="B31" i="4"/>
  <c r="M32" i="34"/>
  <c r="B11" i="4"/>
  <c r="K21" i="29"/>
  <c r="B22" i="25"/>
  <c r="N21" i="29"/>
  <c r="B14" i="21"/>
  <c r="O11" i="33"/>
  <c r="H22" i="34"/>
  <c r="R26" i="29"/>
  <c r="B28" i="4"/>
  <c r="B15" i="27"/>
  <c r="B28" i="19"/>
  <c r="B13" i="17"/>
  <c r="K28" i="29"/>
  <c r="B13" i="27"/>
  <c r="K32" i="33"/>
  <c r="S12" i="33"/>
  <c r="B10" i="4"/>
  <c r="G14" i="28"/>
  <c r="J16" i="33"/>
  <c r="G9" i="34"/>
  <c r="H27" i="34"/>
  <c r="L17" i="29"/>
  <c r="K25" i="29"/>
  <c r="K20" i="34"/>
  <c r="F25" i="34"/>
  <c r="B9" i="19"/>
  <c r="H23" i="34"/>
  <c r="M30" i="34"/>
  <c r="H10" i="33"/>
  <c r="B9" i="18"/>
  <c r="I32" i="34"/>
  <c r="P24" i="29"/>
  <c r="G22" i="34"/>
  <c r="K32" i="28"/>
  <c r="B24" i="22"/>
  <c r="J9" i="34"/>
  <c r="B24" i="33"/>
  <c r="K15" i="34"/>
  <c r="B18" i="31"/>
  <c r="M27" i="34"/>
  <c r="B31" i="21"/>
  <c r="N30" i="34"/>
  <c r="G25" i="34"/>
  <c r="M32" i="33"/>
  <c r="B9" i="31"/>
  <c r="H9" i="34"/>
  <c r="B13" i="18"/>
  <c r="B12" i="22"/>
  <c r="L9" i="28"/>
  <c r="B11" i="19"/>
  <c r="H11" i="33"/>
  <c r="B23" i="27"/>
  <c r="G15" i="34"/>
  <c r="S10" i="33"/>
  <c r="N32" i="28"/>
  <c r="B24" i="17"/>
  <c r="G14" i="34"/>
  <c r="L29" i="29"/>
  <c r="B18" i="17"/>
  <c r="R31" i="29"/>
  <c r="B30" i="19"/>
  <c r="B21" i="28"/>
  <c r="B26" i="33"/>
  <c r="B25" i="4"/>
  <c r="K19" i="29"/>
  <c r="B32" i="17"/>
  <c r="L24" i="34"/>
  <c r="F22" i="34"/>
  <c r="L26" i="34"/>
  <c r="B16" i="22"/>
  <c r="J14" i="28"/>
  <c r="B22" i="22"/>
  <c r="B26" i="25"/>
  <c r="H24" i="34"/>
  <c r="G26" i="34"/>
  <c r="J23" i="34"/>
  <c r="G10" i="34"/>
  <c r="P22" i="29"/>
  <c r="B23" i="19"/>
  <c r="L17" i="34"/>
  <c r="Q18" i="29"/>
  <c r="L10" i="34"/>
  <c r="B30" i="28"/>
  <c r="B11" i="31"/>
  <c r="P29" i="29"/>
  <c r="M14" i="28"/>
  <c r="M26" i="34"/>
  <c r="O9" i="33"/>
  <c r="J18" i="29"/>
  <c r="H14" i="28"/>
  <c r="B16" i="18"/>
  <c r="B29" i="27"/>
  <c r="N26" i="34"/>
  <c r="M24" i="34"/>
  <c r="I16" i="34"/>
  <c r="Q17" i="33"/>
  <c r="K50" i="34" l="1"/>
  <c r="J36" i="42" s="1"/>
  <c r="F31" i="42"/>
  <c r="F22" i="42" l="1"/>
  <c r="J35" i="42"/>
  <c r="M17" i="19"/>
  <c r="I12" i="4"/>
  <c r="H13" i="22"/>
  <c r="K29" i="19"/>
  <c r="H21" i="27"/>
  <c r="K16" i="22"/>
  <c r="J21" i="27"/>
  <c r="R31" i="33"/>
  <c r="G32" i="27"/>
  <c r="M30" i="4"/>
  <c r="N19" i="28"/>
  <c r="G12" i="28"/>
  <c r="G16" i="19"/>
  <c r="G23" i="17"/>
  <c r="K21" i="19"/>
  <c r="F31" i="21"/>
  <c r="J12" i="32"/>
  <c r="M24" i="19"/>
  <c r="M18" i="21"/>
  <c r="L28" i="19"/>
  <c r="L13" i="32"/>
  <c r="F27" i="28"/>
  <c r="G13" i="32"/>
  <c r="K15" i="22"/>
  <c r="F23" i="18"/>
  <c r="N10" i="32"/>
  <c r="K17" i="18"/>
  <c r="L26" i="33"/>
  <c r="K23" i="33"/>
  <c r="K22" i="17"/>
  <c r="I15" i="25"/>
  <c r="M18" i="31"/>
  <c r="M11" i="32"/>
  <c r="F14" i="21"/>
  <c r="M16" i="22"/>
  <c r="M24" i="21"/>
  <c r="G18" i="4"/>
  <c r="M22" i="19"/>
  <c r="J22" i="31"/>
  <c r="I15" i="28"/>
  <c r="J30" i="27"/>
  <c r="L11" i="19"/>
  <c r="G19" i="17"/>
  <c r="N27" i="32"/>
  <c r="I21" i="25"/>
  <c r="N25" i="4"/>
  <c r="J20" i="28"/>
  <c r="F23" i="17"/>
  <c r="L21" i="19"/>
  <c r="N31" i="21"/>
  <c r="H23" i="27"/>
  <c r="M24" i="22"/>
  <c r="G23" i="27"/>
  <c r="H24" i="22"/>
  <c r="N26" i="21"/>
  <c r="N31" i="28"/>
  <c r="N24" i="4"/>
  <c r="F12" i="19"/>
  <c r="I19" i="18"/>
  <c r="I24" i="18"/>
  <c r="K12" i="17"/>
  <c r="J30" i="32"/>
  <c r="I9" i="25"/>
  <c r="H25" i="18"/>
  <c r="H25" i="31"/>
  <c r="K29" i="33"/>
  <c r="F11" i="17"/>
  <c r="P29" i="33"/>
  <c r="K11" i="17"/>
  <c r="N32" i="32"/>
  <c r="H19" i="25"/>
  <c r="F20" i="27"/>
  <c r="G30" i="22"/>
  <c r="N18" i="19"/>
  <c r="L21" i="32"/>
  <c r="N20" i="31"/>
  <c r="L18" i="18"/>
  <c r="G18" i="32"/>
  <c r="K18" i="19"/>
  <c r="K18" i="32"/>
  <c r="M20" i="22"/>
  <c r="J11" i="28"/>
  <c r="K31" i="19"/>
  <c r="F12" i="32"/>
  <c r="N24" i="19"/>
  <c r="I18" i="21"/>
  <c r="J28" i="19"/>
  <c r="J13" i="32"/>
  <c r="K28" i="33"/>
  <c r="J22" i="18"/>
  <c r="H17" i="31"/>
  <c r="L13" i="21"/>
  <c r="L27" i="27"/>
  <c r="H30" i="21"/>
  <c r="N23" i="32"/>
  <c r="N24" i="18"/>
  <c r="M23" i="32"/>
  <c r="G15" i="18"/>
  <c r="H18" i="21"/>
  <c r="N30" i="4"/>
  <c r="J27" i="17"/>
  <c r="G10" i="31"/>
  <c r="K20" i="28"/>
  <c r="N23" i="17"/>
  <c r="H31" i="19"/>
  <c r="K11" i="18"/>
  <c r="K24" i="19"/>
  <c r="H15" i="27"/>
  <c r="G13" i="21"/>
  <c r="L12" i="19"/>
  <c r="I21" i="22"/>
  <c r="M9" i="17"/>
  <c r="K21" i="22"/>
  <c r="H13" i="32"/>
  <c r="H29" i="18"/>
  <c r="M13" i="32"/>
  <c r="H15" i="22"/>
  <c r="M23" i="18"/>
  <c r="H20" i="25"/>
  <c r="I17" i="18"/>
  <c r="K24" i="31"/>
  <c r="L21" i="18"/>
  <c r="I22" i="4"/>
  <c r="F23" i="32"/>
  <c r="L24" i="19"/>
  <c r="H23" i="4"/>
  <c r="L20" i="22"/>
  <c r="P24" i="33"/>
  <c r="K28" i="19"/>
  <c r="M24" i="33"/>
  <c r="G29" i="4"/>
  <c r="N15" i="18"/>
  <c r="H30" i="31"/>
  <c r="F31" i="22"/>
  <c r="F31" i="18"/>
  <c r="K12" i="25"/>
  <c r="H22" i="17"/>
  <c r="N17" i="25"/>
  <c r="I9" i="32"/>
  <c r="K10" i="27"/>
  <c r="G27" i="17"/>
  <c r="M28" i="27"/>
  <c r="K25" i="25"/>
  <c r="H27" i="21"/>
  <c r="M20" i="28"/>
  <c r="I27" i="21"/>
  <c r="M31" i="17"/>
  <c r="H21" i="28"/>
  <c r="J23" i="27"/>
  <c r="G14" i="4"/>
  <c r="N19" i="32"/>
  <c r="K25" i="28"/>
  <c r="K24" i="4"/>
  <c r="G12" i="22"/>
  <c r="K15" i="27"/>
  <c r="M32" i="17"/>
  <c r="K20" i="4"/>
  <c r="N27" i="28"/>
  <c r="F20" i="18"/>
  <c r="H30" i="32"/>
  <c r="J20" i="18"/>
  <c r="G25" i="18"/>
  <c r="J26" i="32"/>
  <c r="F20" i="25"/>
  <c r="H16" i="28"/>
  <c r="I32" i="32"/>
  <c r="J10" i="19"/>
  <c r="K17" i="22"/>
  <c r="K24" i="32"/>
  <c r="N18" i="31"/>
  <c r="J29" i="25"/>
  <c r="M17" i="25"/>
  <c r="N18" i="4"/>
  <c r="K22" i="19"/>
  <c r="F31" i="32"/>
  <c r="L22" i="19"/>
  <c r="H22" i="31"/>
  <c r="I10" i="25"/>
  <c r="G24" i="17"/>
  <c r="M11" i="19"/>
  <c r="G26" i="22"/>
  <c r="L27" i="32"/>
  <c r="H13" i="4"/>
  <c r="K29" i="28"/>
  <c r="H16" i="19"/>
  <c r="K17" i="32"/>
  <c r="J21" i="19"/>
  <c r="N32" i="31"/>
  <c r="M22" i="27"/>
  <c r="J31" i="25"/>
  <c r="I22" i="27"/>
  <c r="K31" i="25"/>
  <c r="L20" i="19"/>
  <c r="L11" i="31"/>
  <c r="K24" i="25"/>
  <c r="G9" i="17"/>
  <c r="F16" i="17"/>
  <c r="R28" i="33"/>
  <c r="N12" i="17"/>
  <c r="J23" i="22"/>
  <c r="M9" i="25"/>
  <c r="M19" i="25"/>
  <c r="J13" i="25"/>
  <c r="G23" i="32"/>
  <c r="J18" i="18"/>
  <c r="L14" i="21"/>
  <c r="G10" i="27"/>
  <c r="F26" i="18"/>
  <c r="F28" i="27"/>
  <c r="J25" i="25"/>
  <c r="F27" i="21"/>
  <c r="K27" i="22"/>
  <c r="N16" i="27"/>
  <c r="F29" i="22"/>
  <c r="I17" i="31"/>
  <c r="N32" i="19"/>
  <c r="F24" i="4"/>
  <c r="F28" i="4"/>
  <c r="H24" i="19"/>
  <c r="M28" i="4"/>
  <c r="I28" i="19"/>
  <c r="M31" i="18"/>
  <c r="K30" i="31"/>
  <c r="L30" i="33"/>
  <c r="F11" i="28"/>
  <c r="K18" i="31"/>
  <c r="N29" i="25"/>
  <c r="K15" i="25"/>
  <c r="I11" i="25"/>
  <c r="L15" i="22"/>
  <c r="N32" i="17"/>
  <c r="M23" i="21"/>
  <c r="M26" i="21"/>
  <c r="G16" i="17"/>
  <c r="H22" i="22"/>
  <c r="G29" i="18"/>
  <c r="M13" i="27"/>
  <c r="N26" i="18"/>
  <c r="R27" i="33"/>
  <c r="F25" i="21"/>
  <c r="N9" i="27"/>
  <c r="M25" i="25"/>
  <c r="I9" i="27"/>
  <c r="N16" i="21"/>
  <c r="F30" i="17"/>
  <c r="I30" i="28"/>
  <c r="J27" i="4"/>
  <c r="L21" i="17"/>
  <c r="G26" i="17"/>
  <c r="L15" i="31"/>
  <c r="M23" i="19"/>
  <c r="N23" i="21"/>
  <c r="F32" i="25"/>
  <c r="P30" i="33"/>
  <c r="I23" i="31"/>
  <c r="H18" i="31"/>
  <c r="G11" i="32"/>
  <c r="I18" i="31"/>
  <c r="F11" i="32"/>
  <c r="N14" i="21"/>
  <c r="H31" i="32"/>
  <c r="G22" i="19"/>
  <c r="G22" i="31"/>
  <c r="K15" i="28"/>
  <c r="L30" i="27"/>
  <c r="H11" i="19"/>
  <c r="M19" i="17"/>
  <c r="K30" i="4"/>
  <c r="F27" i="17"/>
  <c r="K10" i="31"/>
  <c r="G20" i="28"/>
  <c r="H23" i="17"/>
  <c r="L16" i="19"/>
  <c r="J23" i="17"/>
  <c r="F21" i="19"/>
  <c r="L31" i="21"/>
  <c r="N23" i="27"/>
  <c r="G24" i="22"/>
  <c r="L26" i="21"/>
  <c r="L31" i="28"/>
  <c r="L24" i="4"/>
  <c r="G12" i="19"/>
  <c r="K26" i="17"/>
  <c r="L16" i="25"/>
  <c r="N23" i="19"/>
  <c r="G27" i="28"/>
  <c r="K9" i="25"/>
  <c r="K30" i="32"/>
  <c r="F9" i="25"/>
  <c r="N18" i="25"/>
  <c r="J25" i="31"/>
  <c r="T29" i="33"/>
  <c r="H11" i="17"/>
  <c r="J11" i="27"/>
  <c r="I19" i="25"/>
  <c r="L20" i="27"/>
  <c r="I30" i="22"/>
  <c r="I12" i="25"/>
  <c r="M22" i="17"/>
  <c r="L15" i="25"/>
  <c r="J31" i="32"/>
  <c r="L15" i="4"/>
  <c r="M9" i="32"/>
  <c r="M15" i="4"/>
  <c r="F27" i="22"/>
  <c r="M17" i="28"/>
  <c r="H20" i="21"/>
  <c r="F13" i="19"/>
  <c r="J21" i="4"/>
  <c r="J32" i="22"/>
  <c r="J12" i="4"/>
  <c r="M13" i="22"/>
  <c r="J29" i="19"/>
  <c r="F31" i="31"/>
  <c r="N18" i="32"/>
  <c r="N31" i="31"/>
  <c r="K32" i="25"/>
  <c r="H20" i="22"/>
  <c r="K11" i="28"/>
  <c r="L32" i="25"/>
  <c r="M21" i="21"/>
  <c r="G23" i="31"/>
  <c r="F17" i="31"/>
  <c r="K11" i="32"/>
  <c r="M14" i="21"/>
  <c r="L31" i="4"/>
  <c r="M31" i="19"/>
  <c r="I11" i="32"/>
  <c r="M29" i="17"/>
  <c r="L26" i="31"/>
  <c r="J30" i="21"/>
  <c r="J26" i="31"/>
  <c r="K24" i="33"/>
  <c r="L12" i="32"/>
  <c r="H17" i="28"/>
  <c r="M11" i="21"/>
  <c r="H27" i="4"/>
  <c r="I10" i="21"/>
  <c r="F26" i="17"/>
  <c r="I16" i="25"/>
  <c r="M11" i="28"/>
  <c r="M25" i="27"/>
  <c r="I23" i="4"/>
  <c r="I15" i="22"/>
  <c r="M31" i="28"/>
  <c r="K10" i="22"/>
  <c r="I11" i="31"/>
  <c r="G23" i="22"/>
  <c r="L18" i="21"/>
  <c r="M14" i="19"/>
  <c r="F18" i="31"/>
  <c r="M29" i="25"/>
  <c r="I14" i="21"/>
  <c r="G31" i="32"/>
  <c r="I22" i="19"/>
  <c r="L23" i="32"/>
  <c r="L32" i="19"/>
  <c r="H27" i="25"/>
  <c r="J10" i="4"/>
  <c r="M19" i="18"/>
  <c r="M10" i="17"/>
  <c r="J21" i="21"/>
  <c r="N23" i="31"/>
  <c r="L17" i="31"/>
  <c r="I29" i="22"/>
  <c r="K17" i="31"/>
  <c r="J11" i="32"/>
  <c r="K9" i="4"/>
  <c r="J18" i="4"/>
  <c r="F24" i="21"/>
  <c r="I26" i="25"/>
  <c r="I20" i="17"/>
  <c r="N28" i="18"/>
  <c r="K28" i="22"/>
  <c r="I19" i="17"/>
  <c r="N29" i="27"/>
  <c r="I27" i="19"/>
  <c r="J14" i="19"/>
  <c r="J10" i="21"/>
  <c r="M15" i="27"/>
  <c r="L32" i="17"/>
  <c r="I15" i="27"/>
  <c r="G16" i="25"/>
  <c r="J20" i="4"/>
  <c r="N30" i="32"/>
  <c r="N20" i="18"/>
  <c r="F25" i="18"/>
  <c r="G26" i="32"/>
  <c r="M20" i="25"/>
  <c r="J16" i="28"/>
  <c r="G32" i="32"/>
  <c r="I30" i="31"/>
  <c r="M31" i="22"/>
  <c r="H11" i="28"/>
  <c r="M12" i="25"/>
  <c r="I29" i="25"/>
  <c r="G12" i="25"/>
  <c r="K29" i="25"/>
  <c r="L17" i="25"/>
  <c r="N31" i="32"/>
  <c r="N15" i="4"/>
  <c r="H27" i="22"/>
  <c r="K10" i="25"/>
  <c r="I24" i="17"/>
  <c r="G13" i="19"/>
  <c r="M26" i="22"/>
  <c r="L28" i="18"/>
  <c r="L19" i="28"/>
  <c r="I12" i="28"/>
  <c r="J16" i="19"/>
  <c r="J17" i="32"/>
  <c r="M16" i="19"/>
  <c r="I17" i="32"/>
  <c r="K14" i="18"/>
  <c r="F32" i="31"/>
  <c r="G22" i="27"/>
  <c r="M31" i="25"/>
  <c r="M20" i="19"/>
  <c r="F11" i="31"/>
  <c r="L24" i="25"/>
  <c r="H9" i="17"/>
  <c r="F25" i="28"/>
  <c r="N15" i="31"/>
  <c r="I12" i="22"/>
  <c r="F30" i="32"/>
  <c r="K30" i="21"/>
  <c r="H23" i="21"/>
  <c r="G30" i="21"/>
  <c r="J18" i="25"/>
  <c r="N22" i="4"/>
  <c r="J18" i="32"/>
  <c r="H26" i="31"/>
  <c r="N11" i="27"/>
  <c r="J23" i="32"/>
  <c r="I31" i="31"/>
  <c r="J23" i="4"/>
  <c r="G20" i="22"/>
  <c r="M11" i="17"/>
  <c r="I13" i="25"/>
  <c r="N26" i="31"/>
  <c r="M13" i="25"/>
  <c r="L18" i="31"/>
  <c r="M10" i="25"/>
  <c r="H27" i="19"/>
  <c r="L14" i="19"/>
  <c r="J22" i="22"/>
  <c r="F15" i="27"/>
  <c r="J32" i="17"/>
  <c r="I20" i="32"/>
  <c r="L25" i="27"/>
  <c r="I24" i="32"/>
  <c r="F31" i="19"/>
  <c r="H11" i="18"/>
  <c r="F28" i="21"/>
  <c r="I24" i="19"/>
  <c r="G28" i="21"/>
  <c r="F24" i="19"/>
  <c r="F30" i="31"/>
  <c r="K30" i="17"/>
  <c r="M21" i="27"/>
  <c r="P31" i="33"/>
  <c r="I32" i="27"/>
  <c r="M28" i="18"/>
  <c r="I19" i="28"/>
  <c r="F18" i="18"/>
  <c r="N17" i="4"/>
  <c r="M32" i="32"/>
  <c r="N23" i="4"/>
  <c r="N22" i="27"/>
  <c r="K19" i="18"/>
  <c r="L27" i="19"/>
  <c r="N16" i="17"/>
  <c r="K22" i="22"/>
  <c r="F15" i="22"/>
  <c r="L15" i="27"/>
  <c r="N16" i="25"/>
  <c r="N20" i="4"/>
  <c r="G30" i="32"/>
  <c r="L20" i="18"/>
  <c r="J31" i="31"/>
  <c r="K30" i="19"/>
  <c r="N10" i="27"/>
  <c r="N32" i="4"/>
  <c r="L13" i="28"/>
  <c r="F21" i="25"/>
  <c r="G11" i="31"/>
  <c r="H27" i="32"/>
  <c r="M27" i="19"/>
  <c r="L21" i="22"/>
  <c r="M22" i="22"/>
  <c r="M12" i="32"/>
  <c r="G32" i="17"/>
  <c r="H12" i="32"/>
  <c r="F32" i="17"/>
  <c r="N18" i="21"/>
  <c r="L27" i="28"/>
  <c r="K13" i="32"/>
  <c r="J15" i="22"/>
  <c r="L23" i="18"/>
  <c r="G10" i="32"/>
  <c r="H17" i="18"/>
  <c r="I26" i="33"/>
  <c r="H29" i="19"/>
  <c r="F21" i="27"/>
  <c r="L20" i="33"/>
  <c r="M32" i="27"/>
  <c r="J30" i="4"/>
  <c r="K19" i="28"/>
  <c r="I30" i="4"/>
  <c r="H19" i="28"/>
  <c r="J10" i="31"/>
  <c r="N16" i="19"/>
  <c r="K23" i="17"/>
  <c r="M21" i="19"/>
  <c r="I31" i="21"/>
  <c r="L22" i="27"/>
  <c r="J24" i="22"/>
  <c r="H26" i="21"/>
  <c r="I11" i="21"/>
  <c r="K27" i="4"/>
  <c r="I21" i="17"/>
  <c r="I26" i="17"/>
  <c r="J16" i="25"/>
  <c r="H26" i="17"/>
  <c r="M16" i="25"/>
  <c r="H23" i="19"/>
  <c r="I23" i="21"/>
  <c r="J9" i="25"/>
  <c r="M18" i="25"/>
  <c r="I25" i="31"/>
  <c r="M29" i="33"/>
  <c r="L11" i="17"/>
  <c r="I11" i="27"/>
  <c r="L10" i="32"/>
  <c r="J17" i="18"/>
  <c r="L31" i="18"/>
  <c r="H12" i="25"/>
  <c r="I22" i="17"/>
  <c r="R23" i="33"/>
  <c r="F22" i="17"/>
  <c r="H15" i="25"/>
  <c r="L9" i="32"/>
  <c r="J15" i="4"/>
  <c r="L27" i="22"/>
  <c r="G17" i="28"/>
  <c r="K20" i="21"/>
  <c r="M13" i="19"/>
  <c r="H21" i="4"/>
  <c r="F30" i="27"/>
  <c r="F28" i="22"/>
  <c r="K19" i="17"/>
  <c r="I29" i="27"/>
  <c r="J21" i="25"/>
  <c r="H29" i="27"/>
  <c r="N21" i="25"/>
  <c r="F25" i="4"/>
  <c r="K17" i="27"/>
  <c r="G25" i="22"/>
  <c r="L16" i="32"/>
  <c r="K21" i="31"/>
  <c r="G13" i="27"/>
  <c r="K28" i="25"/>
  <c r="P27" i="33"/>
  <c r="I25" i="21"/>
  <c r="K18" i="25"/>
  <c r="K31" i="31"/>
  <c r="G31" i="19"/>
  <c r="H31" i="31"/>
  <c r="N30" i="31"/>
  <c r="N10" i="22"/>
  <c r="N28" i="31"/>
  <c r="R20" i="33"/>
  <c r="H32" i="27"/>
  <c r="G30" i="4"/>
  <c r="K27" i="17"/>
  <c r="H10" i="25"/>
  <c r="N25" i="17"/>
  <c r="K31" i="18"/>
  <c r="L24" i="32"/>
  <c r="F11" i="25"/>
  <c r="K12" i="19"/>
  <c r="F26" i="31"/>
  <c r="F23" i="4"/>
  <c r="F21" i="22"/>
  <c r="I24" i="33"/>
  <c r="L31" i="32"/>
  <c r="L24" i="33"/>
  <c r="L29" i="4"/>
  <c r="J23" i="18"/>
  <c r="I10" i="32"/>
  <c r="J31" i="22"/>
  <c r="I19" i="19"/>
  <c r="R21" i="33"/>
  <c r="L26" i="32"/>
  <c r="K11" i="27"/>
  <c r="K24" i="18"/>
  <c r="J11" i="31"/>
  <c r="M24" i="18"/>
  <c r="N12" i="32"/>
  <c r="F23" i="22"/>
  <c r="K18" i="21"/>
  <c r="G28" i="18"/>
  <c r="F19" i="28"/>
  <c r="F12" i="28"/>
  <c r="F16" i="19"/>
  <c r="G17" i="32"/>
  <c r="M15" i="22"/>
  <c r="L15" i="19"/>
  <c r="L26" i="18"/>
  <c r="F30" i="4"/>
  <c r="H32" i="4"/>
  <c r="H28" i="25"/>
  <c r="M25" i="22"/>
  <c r="L29" i="19"/>
  <c r="L28" i="31"/>
  <c r="G12" i="21"/>
  <c r="F13" i="18"/>
  <c r="L10" i="27"/>
  <c r="I27" i="17"/>
  <c r="I10" i="27"/>
  <c r="N27" i="17"/>
  <c r="M10" i="31"/>
  <c r="H20" i="28"/>
  <c r="J27" i="21"/>
  <c r="L31" i="17"/>
  <c r="J21" i="28"/>
  <c r="I23" i="27"/>
  <c r="K14" i="4"/>
  <c r="K19" i="32"/>
  <c r="F28" i="19"/>
  <c r="R24" i="33"/>
  <c r="N29" i="4"/>
  <c r="J15" i="18"/>
  <c r="G30" i="31"/>
  <c r="H31" i="22"/>
  <c r="L30" i="31"/>
  <c r="K31" i="22"/>
  <c r="N31" i="18"/>
  <c r="F12" i="25"/>
  <c r="H29" i="25"/>
  <c r="F17" i="25"/>
  <c r="N9" i="32"/>
  <c r="I15" i="4"/>
  <c r="J27" i="22"/>
  <c r="L16" i="22"/>
  <c r="L21" i="27"/>
  <c r="M31" i="33"/>
  <c r="M20" i="17"/>
  <c r="K28" i="18"/>
  <c r="J19" i="28"/>
  <c r="J28" i="18"/>
  <c r="N28" i="22"/>
  <c r="J12" i="28"/>
  <c r="L29" i="27"/>
  <c r="N17" i="32"/>
  <c r="G14" i="18"/>
  <c r="I32" i="31"/>
  <c r="F22" i="27"/>
  <c r="G31" i="25"/>
  <c r="J20" i="19"/>
  <c r="F30" i="28"/>
  <c r="L14" i="4"/>
  <c r="L19" i="32"/>
  <c r="H25" i="28"/>
  <c r="G15" i="31"/>
  <c r="L25" i="28"/>
  <c r="K15" i="31"/>
  <c r="L12" i="22"/>
  <c r="L23" i="21"/>
  <c r="M30" i="21"/>
  <c r="N28" i="21"/>
  <c r="L22" i="4"/>
  <c r="H18" i="32"/>
  <c r="I26" i="31"/>
  <c r="J24" i="28"/>
  <c r="J20" i="25"/>
  <c r="I16" i="28"/>
  <c r="T26" i="33"/>
  <c r="N10" i="19"/>
  <c r="N17" i="22"/>
  <c r="I10" i="19"/>
  <c r="H17" i="22"/>
  <c r="F24" i="32"/>
  <c r="J29" i="18"/>
  <c r="N26" i="27"/>
  <c r="N28" i="28"/>
  <c r="F23" i="28"/>
  <c r="H10" i="17"/>
  <c r="F18" i="22"/>
  <c r="N20" i="32"/>
  <c r="G17" i="19"/>
  <c r="F30" i="22"/>
  <c r="J11" i="17"/>
  <c r="K30" i="22"/>
  <c r="K30" i="33"/>
  <c r="K13" i="25"/>
  <c r="F18" i="4"/>
  <c r="F13" i="25"/>
  <c r="N31" i="19"/>
  <c r="L15" i="18"/>
  <c r="J30" i="31"/>
  <c r="L31" i="22"/>
  <c r="J19" i="19"/>
  <c r="R25" i="33"/>
  <c r="H18" i="18"/>
  <c r="H31" i="18"/>
  <c r="H18" i="19"/>
  <c r="F24" i="28"/>
  <c r="G19" i="18"/>
  <c r="L24" i="28"/>
  <c r="I29" i="4"/>
  <c r="J24" i="19"/>
  <c r="I16" i="17"/>
  <c r="L27" i="21"/>
  <c r="G16" i="21"/>
  <c r="F21" i="28"/>
  <c r="M30" i="28"/>
  <c r="F14" i="4"/>
  <c r="H27" i="27"/>
  <c r="N22" i="21"/>
  <c r="N24" i="31"/>
  <c r="H26" i="32"/>
  <c r="I24" i="25"/>
  <c r="K27" i="19"/>
  <c r="M24" i="25"/>
  <c r="G27" i="19"/>
  <c r="J20" i="22"/>
  <c r="H13" i="25"/>
  <c r="L31" i="19"/>
  <c r="K18" i="18"/>
  <c r="J32" i="25"/>
  <c r="I30" i="33"/>
  <c r="H32" i="25"/>
  <c r="T30" i="33"/>
  <c r="G11" i="28"/>
  <c r="J18" i="31"/>
  <c r="F29" i="25"/>
  <c r="G14" i="21"/>
  <c r="K31" i="32"/>
  <c r="H22" i="19"/>
  <c r="F22" i="31"/>
  <c r="H15" i="28"/>
  <c r="N25" i="25"/>
  <c r="J9" i="27"/>
  <c r="I16" i="21"/>
  <c r="J30" i="17"/>
  <c r="N11" i="21"/>
  <c r="L27" i="4"/>
  <c r="H30" i="28"/>
  <c r="G27" i="4"/>
  <c r="F21" i="17"/>
  <c r="N26" i="17"/>
  <c r="I15" i="31"/>
  <c r="J23" i="19"/>
  <c r="K23" i="21"/>
  <c r="H9" i="25"/>
  <c r="F18" i="25"/>
  <c r="N28" i="19"/>
  <c r="F13" i="32"/>
  <c r="G15" i="22"/>
  <c r="H23" i="18"/>
  <c r="J10" i="32"/>
  <c r="F17" i="18"/>
  <c r="H10" i="32"/>
  <c r="G17" i="18"/>
  <c r="J31" i="18"/>
  <c r="P23" i="33"/>
  <c r="N22" i="17"/>
  <c r="N15" i="25"/>
  <c r="G9" i="32"/>
  <c r="H26" i="27"/>
  <c r="J28" i="28"/>
  <c r="L18" i="4"/>
  <c r="J24" i="21"/>
  <c r="J26" i="25"/>
  <c r="L15" i="28"/>
  <c r="G30" i="27"/>
  <c r="L28" i="22"/>
  <c r="I30" i="27"/>
  <c r="I28" i="22"/>
  <c r="L19" i="17"/>
  <c r="G29" i="27"/>
  <c r="H21" i="25"/>
  <c r="M25" i="4"/>
  <c r="F17" i="27"/>
  <c r="N25" i="22"/>
  <c r="H16" i="32"/>
  <c r="L21" i="31"/>
  <c r="M23" i="27"/>
  <c r="L24" i="22"/>
  <c r="M19" i="32"/>
  <c r="F31" i="28"/>
  <c r="H24" i="4"/>
  <c r="H31" i="28"/>
  <c r="I24" i="4"/>
  <c r="J12" i="19"/>
  <c r="L19" i="18"/>
  <c r="G24" i="18"/>
  <c r="M28" i="21"/>
  <c r="L10" i="22"/>
  <c r="I28" i="4"/>
  <c r="N21" i="22"/>
  <c r="G24" i="28"/>
  <c r="K9" i="32"/>
  <c r="M11" i="27"/>
  <c r="I20" i="22"/>
  <c r="G11" i="27"/>
  <c r="J31" i="19"/>
  <c r="G29" i="25"/>
  <c r="F19" i="18"/>
  <c r="M9" i="27"/>
  <c r="I29" i="21"/>
  <c r="H30" i="17"/>
  <c r="G11" i="21"/>
  <c r="I27" i="4"/>
  <c r="H13" i="17"/>
  <c r="H18" i="27"/>
  <c r="L24" i="31"/>
  <c r="M18" i="18"/>
  <c r="I31" i="28"/>
  <c r="K22" i="4"/>
  <c r="H23" i="32"/>
  <c r="H10" i="22"/>
  <c r="K23" i="4"/>
  <c r="N31" i="22"/>
  <c r="M17" i="31"/>
  <c r="H11" i="32"/>
  <c r="J9" i="4"/>
  <c r="I18" i="4"/>
  <c r="L24" i="21"/>
  <c r="F17" i="19"/>
  <c r="J32" i="19"/>
  <c r="M28" i="17"/>
  <c r="H13" i="28"/>
  <c r="J14" i="27"/>
  <c r="I31" i="25"/>
  <c r="H24" i="18"/>
  <c r="G21" i="22"/>
  <c r="M28" i="33"/>
  <c r="K12" i="32"/>
  <c r="M23" i="28"/>
  <c r="K30" i="28"/>
  <c r="M27" i="4"/>
  <c r="K21" i="17"/>
  <c r="L26" i="17"/>
  <c r="H15" i="31"/>
  <c r="L32" i="32"/>
  <c r="J17" i="21"/>
  <c r="F23" i="19"/>
  <c r="H28" i="21"/>
  <c r="L9" i="31"/>
  <c r="L14" i="18"/>
  <c r="G28" i="25"/>
  <c r="L25" i="21"/>
  <c r="I28" i="33"/>
  <c r="F29" i="21"/>
  <c r="M23" i="22"/>
  <c r="L11" i="21"/>
  <c r="I14" i="19"/>
  <c r="F11" i="21"/>
  <c r="N14" i="19"/>
  <c r="N10" i="21"/>
  <c r="G15" i="27"/>
  <c r="F16" i="25"/>
  <c r="M20" i="4"/>
  <c r="I30" i="32"/>
  <c r="H20" i="18"/>
  <c r="L25" i="18"/>
  <c r="N26" i="32"/>
  <c r="N17" i="31"/>
  <c r="G29" i="22"/>
  <c r="F9" i="4"/>
  <c r="I16" i="22"/>
  <c r="H24" i="21"/>
  <c r="H18" i="4"/>
  <c r="G24" i="21"/>
  <c r="H26" i="25"/>
  <c r="J20" i="17"/>
  <c r="F28" i="18"/>
  <c r="J28" i="22"/>
  <c r="K12" i="28"/>
  <c r="J29" i="27"/>
  <c r="F17" i="32"/>
  <c r="N14" i="18"/>
  <c r="F20" i="28"/>
  <c r="M27" i="21"/>
  <c r="K31" i="17"/>
  <c r="L21" i="28"/>
  <c r="J30" i="28"/>
  <c r="N14" i="4"/>
  <c r="L30" i="28"/>
  <c r="J14" i="4"/>
  <c r="H19" i="32"/>
  <c r="N25" i="28"/>
  <c r="F15" i="31"/>
  <c r="K12" i="22"/>
  <c r="H19" i="18"/>
  <c r="L30" i="21"/>
  <c r="I28" i="21"/>
  <c r="H27" i="28"/>
  <c r="K20" i="18"/>
  <c r="N15" i="22"/>
  <c r="K26" i="32"/>
  <c r="L20" i="25"/>
  <c r="K16" i="28"/>
  <c r="K20" i="25"/>
  <c r="G16" i="28"/>
  <c r="H32" i="32"/>
  <c r="L10" i="19"/>
  <c r="G17" i="22"/>
  <c r="J24" i="32"/>
  <c r="M29" i="18"/>
  <c r="M26" i="27"/>
  <c r="L28" i="28"/>
  <c r="I31" i="32"/>
  <c r="N22" i="19"/>
  <c r="M22" i="31"/>
  <c r="J10" i="25"/>
  <c r="H24" i="17"/>
  <c r="J11" i="19"/>
  <c r="F24" i="17"/>
  <c r="N11" i="19"/>
  <c r="J26" i="22"/>
  <c r="G27" i="32"/>
  <c r="I13" i="4"/>
  <c r="H29" i="28"/>
  <c r="J30" i="25"/>
  <c r="J23" i="25"/>
  <c r="J12" i="21"/>
  <c r="J13" i="18"/>
  <c r="F19" i="25"/>
  <c r="H22" i="4"/>
  <c r="J19" i="25"/>
  <c r="G18" i="18"/>
  <c r="G23" i="4"/>
  <c r="M30" i="33"/>
  <c r="K32" i="22"/>
  <c r="J29" i="22"/>
  <c r="M9" i="4"/>
  <c r="J16" i="22"/>
  <c r="I21" i="27"/>
  <c r="F25" i="25"/>
  <c r="M26" i="4"/>
  <c r="G14" i="25"/>
  <c r="K27" i="27"/>
  <c r="F24" i="31"/>
  <c r="N28" i="4"/>
  <c r="G23" i="21"/>
  <c r="H28" i="4"/>
  <c r="H28" i="19"/>
  <c r="I24" i="28"/>
  <c r="M29" i="4"/>
  <c r="N15" i="27"/>
  <c r="K32" i="17"/>
  <c r="L20" i="4"/>
  <c r="M27" i="28"/>
  <c r="I13" i="32"/>
  <c r="M12" i="4"/>
  <c r="I29" i="17"/>
  <c r="I12" i="32"/>
  <c r="M13" i="21"/>
  <c r="M13" i="28"/>
  <c r="J12" i="17"/>
  <c r="G24" i="25"/>
  <c r="L12" i="17"/>
  <c r="I32" i="17"/>
  <c r="F27" i="19"/>
  <c r="M21" i="28"/>
  <c r="K24" i="21"/>
  <c r="K26" i="25"/>
  <c r="F20" i="17"/>
  <c r="N30" i="27"/>
  <c r="M28" i="22"/>
  <c r="I23" i="18"/>
  <c r="L17" i="4"/>
  <c r="L22" i="22"/>
  <c r="I23" i="19"/>
  <c r="N13" i="31"/>
  <c r="L9" i="17"/>
  <c r="N16" i="32"/>
  <c r="H12" i="17"/>
  <c r="G31" i="17"/>
  <c r="J27" i="27"/>
  <c r="I14" i="27"/>
  <c r="L16" i="17"/>
  <c r="L29" i="21"/>
  <c r="J28" i="25"/>
  <c r="H11" i="21"/>
  <c r="N21" i="28"/>
  <c r="J22" i="19"/>
  <c r="I22" i="31"/>
  <c r="F15" i="28"/>
  <c r="H30" i="27"/>
  <c r="G11" i="19"/>
  <c r="K25" i="31"/>
  <c r="L32" i="18"/>
  <c r="J24" i="17"/>
  <c r="H30" i="25"/>
  <c r="I13" i="27"/>
  <c r="F30" i="25"/>
  <c r="L28" i="27"/>
  <c r="N27" i="4"/>
  <c r="T23" i="33"/>
  <c r="F17" i="22"/>
  <c r="G15" i="25"/>
  <c r="K29" i="18"/>
  <c r="K26" i="27"/>
  <c r="N10" i="17"/>
  <c r="I32" i="4"/>
  <c r="F25" i="32"/>
  <c r="H14" i="22"/>
  <c r="L24" i="17"/>
  <c r="G30" i="25"/>
  <c r="G20" i="21"/>
  <c r="F29" i="19"/>
  <c r="F10" i="31"/>
  <c r="I20" i="33"/>
  <c r="H10" i="19"/>
  <c r="J17" i="22"/>
  <c r="G24" i="32"/>
  <c r="G18" i="19"/>
  <c r="F21" i="32"/>
  <c r="K28" i="4"/>
  <c r="L17" i="17"/>
  <c r="H16" i="22"/>
  <c r="G31" i="27"/>
  <c r="I29" i="33"/>
  <c r="N29" i="18"/>
  <c r="F10" i="17"/>
  <c r="L18" i="19"/>
  <c r="H23" i="31"/>
  <c r="F26" i="25"/>
  <c r="K23" i="32"/>
  <c r="G31" i="31"/>
  <c r="L23" i="4"/>
  <c r="K20" i="22"/>
  <c r="G13" i="25"/>
  <c r="L13" i="25"/>
  <c r="N19" i="27"/>
  <c r="L25" i="25"/>
  <c r="F32" i="19"/>
  <c r="F13" i="17"/>
  <c r="M27" i="32"/>
  <c r="G20" i="17"/>
  <c r="N12" i="27"/>
  <c r="I20" i="19"/>
  <c r="G15" i="17"/>
  <c r="N14" i="27"/>
  <c r="K21" i="18"/>
  <c r="J22" i="25"/>
  <c r="K30" i="25"/>
  <c r="I16" i="31"/>
  <c r="H14" i="27"/>
  <c r="G26" i="19"/>
  <c r="K26" i="19"/>
  <c r="F29" i="31"/>
  <c r="J28" i="32"/>
  <c r="J30" i="18"/>
  <c r="I20" i="21"/>
  <c r="J27" i="28"/>
  <c r="G31" i="18"/>
  <c r="L19" i="31"/>
  <c r="M10" i="18"/>
  <c r="P28" i="33"/>
  <c r="T27" i="33"/>
  <c r="F14" i="19"/>
  <c r="H9" i="27"/>
  <c r="I29" i="18"/>
  <c r="I20" i="18"/>
  <c r="J25" i="18"/>
  <c r="F26" i="32"/>
  <c r="G20" i="25"/>
  <c r="M16" i="28"/>
  <c r="G14" i="27"/>
  <c r="I26" i="19"/>
  <c r="H23" i="25"/>
  <c r="J27" i="32"/>
  <c r="F23" i="25"/>
  <c r="H25" i="25"/>
  <c r="I21" i="31"/>
  <c r="L16" i="21"/>
  <c r="M25" i="28"/>
  <c r="G24" i="4"/>
  <c r="H12" i="22"/>
  <c r="N19" i="18"/>
  <c r="N30" i="21"/>
  <c r="L21" i="21"/>
  <c r="J12" i="18"/>
  <c r="N27" i="19"/>
  <c r="I22" i="33"/>
  <c r="K15" i="4"/>
  <c r="I32" i="22"/>
  <c r="F28" i="31"/>
  <c r="G32" i="22"/>
  <c r="K13" i="18"/>
  <c r="J31" i="17"/>
  <c r="G31" i="28"/>
  <c r="J24" i="25"/>
  <c r="H12" i="19"/>
  <c r="H16" i="17"/>
  <c r="F24" i="18"/>
  <c r="J21" i="22"/>
  <c r="H12" i="18"/>
  <c r="H28" i="31"/>
  <c r="M18" i="4"/>
  <c r="I21" i="32"/>
  <c r="F10" i="19"/>
  <c r="J21" i="32"/>
  <c r="J17" i="31"/>
  <c r="N18" i="18"/>
  <c r="N9" i="4"/>
  <c r="L13" i="27"/>
  <c r="I28" i="25"/>
  <c r="L27" i="33"/>
  <c r="N25" i="21"/>
  <c r="K9" i="27"/>
  <c r="M26" i="25"/>
  <c r="I28" i="32"/>
  <c r="L9" i="27"/>
  <c r="L20" i="28"/>
  <c r="K26" i="4"/>
  <c r="G13" i="4"/>
  <c r="I27" i="28"/>
  <c r="M26" i="19"/>
  <c r="K31" i="21"/>
  <c r="N11" i="4"/>
  <c r="K13" i="28"/>
  <c r="M27" i="31"/>
  <c r="K10" i="4"/>
  <c r="M9" i="21"/>
  <c r="K19" i="21"/>
  <c r="I13" i="28"/>
  <c r="H27" i="31"/>
  <c r="M17" i="4"/>
  <c r="L10" i="18"/>
  <c r="H28" i="17"/>
  <c r="H18" i="22"/>
  <c r="H9" i="32"/>
  <c r="J18" i="19"/>
  <c r="I29" i="32"/>
  <c r="K25" i="32"/>
  <c r="H32" i="17"/>
  <c r="J31" i="21"/>
  <c r="G30" i="18"/>
  <c r="M16" i="17"/>
  <c r="H25" i="21"/>
  <c r="G20" i="19"/>
  <c r="M29" i="21"/>
  <c r="K16" i="25"/>
  <c r="G25" i="25"/>
  <c r="H17" i="32"/>
  <c r="N21" i="19"/>
  <c r="M31" i="21"/>
  <c r="J22" i="27"/>
  <c r="K24" i="22"/>
  <c r="G13" i="28"/>
  <c r="N27" i="31"/>
  <c r="F13" i="4"/>
  <c r="N13" i="27"/>
  <c r="L13" i="4"/>
  <c r="F10" i="27"/>
  <c r="L30" i="17"/>
  <c r="N28" i="27"/>
  <c r="K30" i="27"/>
  <c r="I11" i="19"/>
  <c r="K26" i="22"/>
  <c r="I27" i="32"/>
  <c r="K21" i="25"/>
  <c r="J29" i="21"/>
  <c r="K9" i="22"/>
  <c r="G14" i="19"/>
  <c r="J11" i="21"/>
  <c r="N12" i="4"/>
  <c r="J20" i="21"/>
  <c r="G12" i="4"/>
  <c r="J10" i="27"/>
  <c r="G29" i="19"/>
  <c r="N10" i="31"/>
  <c r="K24" i="17"/>
  <c r="J13" i="19"/>
  <c r="F26" i="22"/>
  <c r="L32" i="22"/>
  <c r="K13" i="4"/>
  <c r="N31" i="17"/>
  <c r="M11" i="22"/>
  <c r="L12" i="21"/>
  <c r="G21" i="27"/>
  <c r="H20" i="27"/>
  <c r="G10" i="17"/>
  <c r="J20" i="27"/>
  <c r="G32" i="25"/>
  <c r="K18" i="4"/>
  <c r="K23" i="31"/>
  <c r="L10" i="17"/>
  <c r="J18" i="22"/>
  <c r="M20" i="32"/>
  <c r="H17" i="19"/>
  <c r="L29" i="22"/>
  <c r="F13" i="22"/>
  <c r="F19" i="4"/>
  <c r="I27" i="22"/>
  <c r="G27" i="21"/>
  <c r="I23" i="33"/>
  <c r="F29" i="28"/>
  <c r="I21" i="4"/>
  <c r="K27" i="31"/>
  <c r="M15" i="32"/>
  <c r="J25" i="28"/>
  <c r="H13" i="21"/>
  <c r="I25" i="28"/>
  <c r="I18" i="19"/>
  <c r="H31" i="27"/>
  <c r="N11" i="31"/>
  <c r="F13" i="21"/>
  <c r="L19" i="33"/>
  <c r="J11" i="22"/>
  <c r="F32" i="18"/>
  <c r="M16" i="31"/>
  <c r="L26" i="22"/>
  <c r="I10" i="17"/>
  <c r="N13" i="25"/>
  <c r="L22" i="33"/>
  <c r="N24" i="21"/>
  <c r="F22" i="22"/>
  <c r="L12" i="25"/>
  <c r="I18" i="25"/>
  <c r="K11" i="31"/>
  <c r="F13" i="27"/>
  <c r="H23" i="22"/>
  <c r="I27" i="33"/>
  <c r="H14" i="19"/>
  <c r="N12" i="25"/>
  <c r="L22" i="17"/>
  <c r="G17" i="25"/>
  <c r="F9" i="32"/>
  <c r="G15" i="4"/>
  <c r="K13" i="27"/>
  <c r="I13" i="21"/>
  <c r="J18" i="17"/>
  <c r="F11" i="19"/>
  <c r="G23" i="25"/>
  <c r="G26" i="18"/>
  <c r="I23" i="25"/>
  <c r="I25" i="25"/>
  <c r="H21" i="17"/>
  <c r="I20" i="25"/>
  <c r="F16" i="28"/>
  <c r="J32" i="32"/>
  <c r="G10" i="19"/>
  <c r="M20" i="27"/>
  <c r="J12" i="22"/>
  <c r="P19" i="33"/>
  <c r="I31" i="17"/>
  <c r="F27" i="4"/>
  <c r="I13" i="19"/>
  <c r="G28" i="31"/>
  <c r="K13" i="19"/>
  <c r="I28" i="31"/>
  <c r="I20" i="28"/>
  <c r="I13" i="18"/>
  <c r="L29" i="33"/>
  <c r="I11" i="17"/>
  <c r="F11" i="27"/>
  <c r="L19" i="25"/>
  <c r="K20" i="27"/>
  <c r="M27" i="33"/>
  <c r="I9" i="19"/>
  <c r="M14" i="18"/>
  <c r="M12" i="21"/>
  <c r="N16" i="28"/>
  <c r="K21" i="32"/>
  <c r="G21" i="21"/>
  <c r="G21" i="32"/>
  <c r="G17" i="31"/>
  <c r="L20" i="17"/>
  <c r="J28" i="4"/>
  <c r="H21" i="22"/>
  <c r="I22" i="22"/>
  <c r="G12" i="32"/>
  <c r="G24" i="19"/>
  <c r="H26" i="22"/>
  <c r="G22" i="32"/>
  <c r="K14" i="21"/>
  <c r="M28" i="28"/>
  <c r="J17" i="28"/>
  <c r="I30" i="25"/>
  <c r="K15" i="32"/>
  <c r="F18" i="17"/>
  <c r="M19" i="22"/>
  <c r="M15" i="31"/>
  <c r="J30" i="19"/>
  <c r="K11" i="19"/>
  <c r="L26" i="27"/>
  <c r="H19" i="27"/>
  <c r="F28" i="25"/>
  <c r="G10" i="18"/>
  <c r="K12" i="18"/>
  <c r="R22" i="33"/>
  <c r="L14" i="25"/>
  <c r="K12" i="31"/>
  <c r="F17" i="21"/>
  <c r="F16" i="22"/>
  <c r="K28" i="31"/>
  <c r="M16" i="27"/>
  <c r="M20" i="33"/>
  <c r="G28" i="32"/>
  <c r="K23" i="19"/>
  <c r="H13" i="31"/>
  <c r="J9" i="17"/>
  <c r="H14" i="21"/>
  <c r="N31" i="4"/>
  <c r="N12" i="22"/>
  <c r="T19" i="33"/>
  <c r="M27" i="25"/>
  <c r="J14" i="25"/>
  <c r="M19" i="4"/>
  <c r="J22" i="4"/>
  <c r="J32" i="27"/>
  <c r="G25" i="19"/>
  <c r="L9" i="19"/>
  <c r="I9" i="4"/>
  <c r="G31" i="4"/>
  <c r="J19" i="32"/>
  <c r="J15" i="17"/>
  <c r="G21" i="31"/>
  <c r="N11" i="28"/>
  <c r="H25" i="27"/>
  <c r="I26" i="21"/>
  <c r="M15" i="17"/>
  <c r="L28" i="17"/>
  <c r="H30" i="19"/>
  <c r="G18" i="17"/>
  <c r="H17" i="4"/>
  <c r="I16" i="19"/>
  <c r="N20" i="21"/>
  <c r="I22" i="25"/>
  <c r="N14" i="31"/>
  <c r="F17" i="28"/>
  <c r="L25" i="17"/>
  <c r="F15" i="32"/>
  <c r="L12" i="31"/>
  <c r="J29" i="32"/>
  <c r="I24" i="31"/>
  <c r="J21" i="18"/>
  <c r="L29" i="32"/>
  <c r="H12" i="31"/>
  <c r="I27" i="31"/>
  <c r="N22" i="32"/>
  <c r="J26" i="27"/>
  <c r="I23" i="32"/>
  <c r="K19" i="22"/>
  <c r="J16" i="17"/>
  <c r="K23" i="27"/>
  <c r="L14" i="27"/>
  <c r="I25" i="22"/>
  <c r="K25" i="22"/>
  <c r="G25" i="21"/>
  <c r="F10" i="21"/>
  <c r="N29" i="21"/>
  <c r="J26" i="17"/>
  <c r="J15" i="31"/>
  <c r="G23" i="19"/>
  <c r="J23" i="21"/>
  <c r="L9" i="25"/>
  <c r="K26" i="18"/>
  <c r="F10" i="18"/>
  <c r="I32" i="25"/>
  <c r="G16" i="32"/>
  <c r="J13" i="4"/>
  <c r="H12" i="21"/>
  <c r="K27" i="21"/>
  <c r="H10" i="27"/>
  <c r="M15" i="18"/>
  <c r="K22" i="27"/>
  <c r="N24" i="22"/>
  <c r="J26" i="21"/>
  <c r="K31" i="28"/>
  <c r="F24" i="25"/>
  <c r="G21" i="17"/>
  <c r="M16" i="4"/>
  <c r="K27" i="33"/>
  <c r="F31" i="17"/>
  <c r="M27" i="22"/>
  <c r="L12" i="4"/>
  <c r="K12" i="21"/>
  <c r="H12" i="4"/>
  <c r="H30" i="4"/>
  <c r="G23" i="18"/>
  <c r="H25" i="22"/>
  <c r="N31" i="25"/>
  <c r="K20" i="19"/>
  <c r="M11" i="31"/>
  <c r="L28" i="25"/>
  <c r="F26" i="21"/>
  <c r="K15" i="17"/>
  <c r="H12" i="28"/>
  <c r="G25" i="4"/>
  <c r="J20" i="31"/>
  <c r="G20" i="27"/>
  <c r="M20" i="31"/>
  <c r="L11" i="32"/>
  <c r="M32" i="25"/>
  <c r="G22" i="4"/>
  <c r="M23" i="25"/>
  <c r="F12" i="21"/>
  <c r="N13" i="18"/>
  <c r="M10" i="27"/>
  <c r="H26" i="18"/>
  <c r="N20" i="17"/>
  <c r="L24" i="27"/>
  <c r="F20" i="32"/>
  <c r="K17" i="25"/>
  <c r="K17" i="19"/>
  <c r="K23" i="25"/>
  <c r="N17" i="17"/>
  <c r="N30" i="28"/>
  <c r="F17" i="17"/>
  <c r="M25" i="18"/>
  <c r="K15" i="19"/>
  <c r="F12" i="17"/>
  <c r="I31" i="33"/>
  <c r="L28" i="32"/>
  <c r="L18" i="25"/>
  <c r="F9" i="31"/>
  <c r="M11" i="4"/>
  <c r="I9" i="18"/>
  <c r="K10" i="18"/>
  <c r="H14" i="17"/>
  <c r="K28" i="21"/>
  <c r="M10" i="32"/>
  <c r="G22" i="17"/>
  <c r="M27" i="17"/>
  <c r="F31" i="25"/>
  <c r="G9" i="27"/>
  <c r="H13" i="27"/>
  <c r="I30" i="17"/>
  <c r="H20" i="4"/>
  <c r="H28" i="18"/>
  <c r="G28" i="22"/>
  <c r="J19" i="17"/>
  <c r="M29" i="27"/>
  <c r="G21" i="25"/>
  <c r="H18" i="25"/>
  <c r="H9" i="31"/>
  <c r="R30" i="33"/>
  <c r="L25" i="4"/>
  <c r="I26" i="18"/>
  <c r="H25" i="4"/>
  <c r="J26" i="18"/>
  <c r="G30" i="28"/>
  <c r="J32" i="31"/>
  <c r="F15" i="4"/>
  <c r="G27" i="22"/>
  <c r="L10" i="25"/>
  <c r="M24" i="17"/>
  <c r="L13" i="19"/>
  <c r="L23" i="22"/>
  <c r="K12" i="27"/>
  <c r="G26" i="21"/>
  <c r="I28" i="27"/>
  <c r="M29" i="28"/>
  <c r="N13" i="19"/>
  <c r="N29" i="28"/>
  <c r="H27" i="17"/>
  <c r="J28" i="31"/>
  <c r="I17" i="27"/>
  <c r="G26" i="27"/>
  <c r="K28" i="28"/>
  <c r="I17" i="28"/>
  <c r="L20" i="21"/>
  <c r="K18" i="22"/>
  <c r="I21" i="28"/>
  <c r="J11" i="4"/>
  <c r="H13" i="18"/>
  <c r="N12" i="28"/>
  <c r="N24" i="32"/>
  <c r="F21" i="21"/>
  <c r="M30" i="22"/>
  <c r="K21" i="21"/>
  <c r="I24" i="21"/>
  <c r="N16" i="22"/>
  <c r="H21" i="32"/>
  <c r="F20" i="31"/>
  <c r="I18" i="18"/>
  <c r="N32" i="25"/>
  <c r="I21" i="21"/>
  <c r="N27" i="18"/>
  <c r="L16" i="31"/>
  <c r="L17" i="28"/>
  <c r="J23" i="31"/>
  <c r="N23" i="28"/>
  <c r="N29" i="19"/>
  <c r="K28" i="32"/>
  <c r="H14" i="4"/>
  <c r="H25" i="19"/>
  <c r="J18" i="21"/>
  <c r="G19" i="31"/>
  <c r="M12" i="22"/>
  <c r="G29" i="28"/>
  <c r="J19" i="4"/>
  <c r="G20" i="4"/>
  <c r="G13" i="31"/>
  <c r="F14" i="25"/>
  <c r="I14" i="17"/>
  <c r="F12" i="27"/>
  <c r="M18" i="27"/>
  <c r="L32" i="4"/>
  <c r="L31" i="33"/>
  <c r="G28" i="19"/>
  <c r="G16" i="4"/>
  <c r="M12" i="28"/>
  <c r="H32" i="21"/>
  <c r="M10" i="22"/>
  <c r="I12" i="27"/>
  <c r="N30" i="17"/>
  <c r="F10" i="25"/>
  <c r="H24" i="27"/>
  <c r="F10" i="22"/>
  <c r="L12" i="27"/>
  <c r="M11" i="25"/>
  <c r="N15" i="21"/>
  <c r="N21" i="32"/>
  <c r="M23" i="31"/>
  <c r="H11" i="31"/>
  <c r="J27" i="18"/>
  <c r="L11" i="4"/>
  <c r="M15" i="28"/>
  <c r="F24" i="27"/>
  <c r="N15" i="32"/>
  <c r="N16" i="18"/>
  <c r="M29" i="32"/>
  <c r="G19" i="19"/>
  <c r="K21" i="33"/>
  <c r="G15" i="32"/>
  <c r="J12" i="31"/>
  <c r="H22" i="21"/>
  <c r="H14" i="25"/>
  <c r="N28" i="32"/>
  <c r="I22" i="32"/>
  <c r="M17" i="22"/>
  <c r="N21" i="4"/>
  <c r="I23" i="22"/>
  <c r="K15" i="21"/>
  <c r="N13" i="17"/>
  <c r="F23" i="27"/>
  <c r="T22" i="33"/>
  <c r="H15" i="4"/>
  <c r="K10" i="19"/>
  <c r="M32" i="19"/>
  <c r="L23" i="25"/>
  <c r="K22" i="33"/>
  <c r="J25" i="17"/>
  <c r="H17" i="21"/>
  <c r="L23" i="17"/>
  <c r="I14" i="4"/>
  <c r="N22" i="22"/>
  <c r="H20" i="19"/>
  <c r="N28" i="25"/>
  <c r="K11" i="21"/>
  <c r="J25" i="21"/>
  <c r="G10" i="21"/>
  <c r="K10" i="32"/>
  <c r="N17" i="18"/>
  <c r="K26" i="33"/>
  <c r="L23" i="33"/>
  <c r="I17" i="22"/>
  <c r="F20" i="4"/>
  <c r="K13" i="31"/>
  <c r="G29" i="21"/>
  <c r="N26" i="22"/>
  <c r="M16" i="32"/>
  <c r="G28" i="27"/>
  <c r="I12" i="21"/>
  <c r="N27" i="21"/>
  <c r="M18" i="19"/>
  <c r="G9" i="25"/>
  <c r="G18" i="25"/>
  <c r="F25" i="31"/>
  <c r="M18" i="32"/>
  <c r="N11" i="17"/>
  <c r="L22" i="25"/>
  <c r="L16" i="18"/>
  <c r="G31" i="21"/>
  <c r="F20" i="19"/>
  <c r="K21" i="4"/>
  <c r="M29" i="19"/>
  <c r="M21" i="4"/>
  <c r="K20" i="33"/>
  <c r="M23" i="17"/>
  <c r="M28" i="19"/>
  <c r="F30" i="21"/>
  <c r="L28" i="21"/>
  <c r="F22" i="4"/>
  <c r="I18" i="32"/>
  <c r="K26" i="31"/>
  <c r="J15" i="32"/>
  <c r="F12" i="31"/>
  <c r="G17" i="27"/>
  <c r="G13" i="18"/>
  <c r="F32" i="32"/>
  <c r="F18" i="19"/>
  <c r="F23" i="31"/>
  <c r="G20" i="31"/>
  <c r="N11" i="32"/>
  <c r="M30" i="32"/>
  <c r="L28" i="33"/>
  <c r="H29" i="21"/>
  <c r="N23" i="22"/>
  <c r="J27" i="19"/>
  <c r="K14" i="19"/>
  <c r="N9" i="21"/>
  <c r="G19" i="21"/>
  <c r="L19" i="19"/>
  <c r="N17" i="28"/>
  <c r="I13" i="22"/>
  <c r="K14" i="22"/>
  <c r="N19" i="31"/>
  <c r="I21" i="19"/>
  <c r="I11" i="22"/>
  <c r="H11" i="27"/>
  <c r="I14" i="32"/>
  <c r="K10" i="21"/>
  <c r="N19" i="17"/>
  <c r="N32" i="21"/>
  <c r="M24" i="28"/>
  <c r="J14" i="32"/>
  <c r="F30" i="18"/>
  <c r="N14" i="25"/>
  <c r="M14" i="25"/>
  <c r="G27" i="31"/>
  <c r="L17" i="32"/>
  <c r="N19" i="25"/>
  <c r="K23" i="22"/>
  <c r="M12" i="27"/>
  <c r="N32" i="27"/>
  <c r="N9" i="18"/>
  <c r="F22" i="25"/>
  <c r="H26" i="19"/>
  <c r="L15" i="32"/>
  <c r="K27" i="18"/>
  <c r="P25" i="33"/>
  <c r="K22" i="25"/>
  <c r="G16" i="18"/>
  <c r="N19" i="21"/>
  <c r="G16" i="31"/>
  <c r="K20" i="31"/>
  <c r="G11" i="18"/>
  <c r="N24" i="25"/>
  <c r="N13" i="32"/>
  <c r="G12" i="31"/>
  <c r="M27" i="18"/>
  <c r="K16" i="31"/>
  <c r="H19" i="22"/>
  <c r="L29" i="31"/>
  <c r="L14" i="22"/>
  <c r="J13" i="17"/>
  <c r="J22" i="21"/>
  <c r="L19" i="22"/>
  <c r="G14" i="17"/>
  <c r="L15" i="21"/>
  <c r="J9" i="31"/>
  <c r="G28" i="17"/>
  <c r="I18" i="22"/>
  <c r="M20" i="21"/>
  <c r="L17" i="19"/>
  <c r="I10" i="4"/>
  <c r="L30" i="32"/>
  <c r="I26" i="4"/>
  <c r="I24" i="22"/>
  <c r="M25" i="19"/>
  <c r="P20" i="33"/>
  <c r="N20" i="27"/>
  <c r="N30" i="19"/>
  <c r="I16" i="32"/>
  <c r="F25" i="19"/>
  <c r="L11" i="25"/>
  <c r="G21" i="18"/>
  <c r="I31" i="22"/>
  <c r="M23" i="4"/>
  <c r="M22" i="4"/>
  <c r="J17" i="27"/>
  <c r="J16" i="32"/>
  <c r="F9" i="27"/>
  <c r="J15" i="27"/>
  <c r="I15" i="18"/>
  <c r="L23" i="27"/>
  <c r="M14" i="4"/>
  <c r="I19" i="32"/>
  <c r="G25" i="28"/>
  <c r="M24" i="4"/>
  <c r="G22" i="22"/>
  <c r="M14" i="32"/>
  <c r="K29" i="27"/>
  <c r="N21" i="31"/>
  <c r="K27" i="32"/>
  <c r="H21" i="31"/>
  <c r="F16" i="21"/>
  <c r="M26" i="18"/>
  <c r="N20" i="28"/>
  <c r="M17" i="32"/>
  <c r="I14" i="18"/>
  <c r="K32" i="31"/>
  <c r="L25" i="22"/>
  <c r="L31" i="25"/>
  <c r="M10" i="4"/>
  <c r="M29" i="31"/>
  <c r="H15" i="32"/>
  <c r="N32" i="22"/>
  <c r="G10" i="25"/>
  <c r="F32" i="22"/>
  <c r="L13" i="18"/>
  <c r="L29" i="28"/>
  <c r="L27" i="17"/>
  <c r="K16" i="19"/>
  <c r="M21" i="25"/>
  <c r="J25" i="4"/>
  <c r="L17" i="27"/>
  <c r="N23" i="25"/>
  <c r="K16" i="32"/>
  <c r="J19" i="22"/>
  <c r="N14" i="17"/>
  <c r="F29" i="32"/>
  <c r="M10" i="19"/>
  <c r="G23" i="28"/>
  <c r="K19" i="25"/>
  <c r="I23" i="28"/>
  <c r="L9" i="4"/>
  <c r="H21" i="21"/>
  <c r="M32" i="22"/>
  <c r="F12" i="4"/>
  <c r="N13" i="22"/>
  <c r="I29" i="19"/>
  <c r="M28" i="31"/>
  <c r="F20" i="22"/>
  <c r="I31" i="27"/>
  <c r="I14" i="25"/>
  <c r="K13" i="17"/>
  <c r="N19" i="19"/>
  <c r="M19" i="28"/>
  <c r="F15" i="21"/>
  <c r="L14" i="32"/>
  <c r="H28" i="27"/>
  <c r="M9" i="19"/>
  <c r="M26" i="32"/>
  <c r="I32" i="18"/>
  <c r="J10" i="22"/>
  <c r="H20" i="17"/>
  <c r="J24" i="27"/>
  <c r="N25" i="31"/>
  <c r="K32" i="18"/>
  <c r="F11" i="22"/>
  <c r="H14" i="32"/>
  <c r="F9" i="18"/>
  <c r="J19" i="31"/>
  <c r="J26" i="4"/>
  <c r="I20" i="27"/>
  <c r="M30" i="31"/>
  <c r="F16" i="18"/>
  <c r="H17" i="27"/>
  <c r="H14" i="31"/>
  <c r="G10" i="4"/>
  <c r="L27" i="31"/>
  <c r="F19" i="22"/>
  <c r="I9" i="21"/>
  <c r="G18" i="27"/>
  <c r="L10" i="4"/>
  <c r="G29" i="31"/>
  <c r="M19" i="21"/>
  <c r="J16" i="27"/>
  <c r="J10" i="17"/>
  <c r="I26" i="27"/>
  <c r="F9" i="17"/>
  <c r="G15" i="28"/>
  <c r="M14" i="17"/>
  <c r="J9" i="21"/>
  <c r="N20" i="25"/>
  <c r="K17" i="17"/>
  <c r="H22" i="27"/>
  <c r="F27" i="32"/>
  <c r="F26" i="4"/>
  <c r="L28" i="4"/>
  <c r="M17" i="17"/>
  <c r="J16" i="4"/>
  <c r="J9" i="19"/>
  <c r="N21" i="18"/>
  <c r="I12" i="31"/>
  <c r="I14" i="31"/>
  <c r="N29" i="22"/>
  <c r="K12" i="4"/>
  <c r="L22" i="18"/>
  <c r="I23" i="17"/>
  <c r="N22" i="18"/>
  <c r="H21" i="19"/>
  <c r="G11" i="22"/>
  <c r="I29" i="28"/>
  <c r="K29" i="4"/>
  <c r="F15" i="19"/>
  <c r="H14" i="18"/>
  <c r="K11" i="22"/>
  <c r="J19" i="21"/>
  <c r="I27" i="25"/>
  <c r="L27" i="25"/>
  <c r="L32" i="27"/>
  <c r="K13" i="22"/>
  <c r="J20" i="32"/>
  <c r="J14" i="22"/>
  <c r="N10" i="18"/>
  <c r="I30" i="21"/>
  <c r="M18" i="22"/>
  <c r="M11" i="18"/>
  <c r="I16" i="27"/>
  <c r="F26" i="27"/>
  <c r="F19" i="27"/>
  <c r="I19" i="27"/>
  <c r="I9" i="22"/>
  <c r="L20" i="31"/>
  <c r="H31" i="17"/>
  <c r="L26" i="19"/>
  <c r="N9" i="31"/>
  <c r="G19" i="28"/>
  <c r="N11" i="22"/>
  <c r="H17" i="25"/>
  <c r="N20" i="19"/>
  <c r="F32" i="27"/>
  <c r="L17" i="21"/>
  <c r="G9" i="18"/>
  <c r="L19" i="4"/>
  <c r="L18" i="22"/>
  <c r="K32" i="21"/>
  <c r="H16" i="31"/>
  <c r="H15" i="18"/>
  <c r="F17" i="4"/>
  <c r="H29" i="32"/>
  <c r="H19" i="21"/>
  <c r="L9" i="21"/>
  <c r="M14" i="27"/>
  <c r="F26" i="19"/>
  <c r="K9" i="21"/>
  <c r="F19" i="21"/>
  <c r="F14" i="17"/>
  <c r="K27" i="25"/>
  <c r="I16" i="18"/>
  <c r="F16" i="32"/>
  <c r="K29" i="21"/>
  <c r="K22" i="21"/>
  <c r="K14" i="27"/>
  <c r="F23" i="21"/>
  <c r="J19" i="18"/>
  <c r="H10" i="4"/>
  <c r="G26" i="4"/>
  <c r="F29" i="18"/>
  <c r="F10" i="32"/>
  <c r="J29" i="4"/>
  <c r="K25" i="18"/>
  <c r="H29" i="4"/>
  <c r="H25" i="17"/>
  <c r="H22" i="18"/>
  <c r="F15" i="18"/>
  <c r="F15" i="17"/>
  <c r="I32" i="19"/>
  <c r="G17" i="17"/>
  <c r="K32" i="4"/>
  <c r="H26" i="4"/>
  <c r="H28" i="32"/>
  <c r="H24" i="32"/>
  <c r="F14" i="18"/>
  <c r="H30" i="22"/>
  <c r="N29" i="31"/>
  <c r="K26" i="21"/>
  <c r="J28" i="17"/>
  <c r="I20" i="31"/>
  <c r="G17" i="21"/>
  <c r="M15" i="21"/>
  <c r="G11" i="4"/>
  <c r="N29" i="17"/>
  <c r="K20" i="17"/>
  <c r="K14" i="32"/>
  <c r="I27" i="18"/>
  <c r="I30" i="18"/>
  <c r="K13" i="21"/>
  <c r="N12" i="31"/>
  <c r="F14" i="32"/>
  <c r="L30" i="22"/>
  <c r="K19" i="27"/>
  <c r="G9" i="31"/>
  <c r="L22" i="31"/>
  <c r="M12" i="17"/>
  <c r="L21" i="33"/>
  <c r="H25" i="32"/>
  <c r="J17" i="19"/>
  <c r="H15" i="19"/>
  <c r="H16" i="27"/>
  <c r="R19" i="33"/>
  <c r="M15" i="25"/>
  <c r="I9" i="17"/>
  <c r="N18" i="17"/>
  <c r="J26" i="19"/>
  <c r="F10" i="4"/>
  <c r="G26" i="25"/>
  <c r="L23" i="31"/>
  <c r="M32" i="31"/>
  <c r="M30" i="25"/>
  <c r="G17" i="4"/>
  <c r="L14" i="31"/>
  <c r="I31" i="4"/>
  <c r="N21" i="27"/>
  <c r="H9" i="21"/>
  <c r="J18" i="27"/>
  <c r="G24" i="31"/>
  <c r="J9" i="32"/>
  <c r="I14" i="22"/>
  <c r="L29" i="18"/>
  <c r="N31" i="27"/>
  <c r="N13" i="28"/>
  <c r="N20" i="22"/>
  <c r="J31" i="27"/>
  <c r="F12" i="18"/>
  <c r="J17" i="17"/>
  <c r="F13" i="31"/>
  <c r="M25" i="32"/>
  <c r="I28" i="28"/>
  <c r="M21" i="31"/>
  <c r="M17" i="27"/>
  <c r="K28" i="17"/>
  <c r="F13" i="28"/>
  <c r="M20" i="18"/>
  <c r="M22" i="18"/>
  <c r="N24" i="17"/>
  <c r="L24" i="18"/>
  <c r="K22" i="18"/>
  <c r="M21" i="22"/>
  <c r="L12" i="18"/>
  <c r="F18" i="21"/>
  <c r="K19" i="31"/>
  <c r="K17" i="4"/>
  <c r="J30" i="22"/>
  <c r="M13" i="4"/>
  <c r="H16" i="18"/>
  <c r="L11" i="28"/>
  <c r="H32" i="22"/>
  <c r="K32" i="27"/>
  <c r="J16" i="31"/>
  <c r="M12" i="19"/>
  <c r="G19" i="25"/>
  <c r="I25" i="27"/>
  <c r="J16" i="21"/>
  <c r="P22" i="33"/>
  <c r="K19" i="4"/>
  <c r="L16" i="4"/>
  <c r="H20" i="32"/>
  <c r="N21" i="17"/>
  <c r="J14" i="17"/>
  <c r="F27" i="31"/>
  <c r="J13" i="22"/>
  <c r="L15" i="17"/>
  <c r="M22" i="32"/>
  <c r="K11" i="4"/>
  <c r="K23" i="28"/>
  <c r="G21" i="28"/>
  <c r="G9" i="19"/>
  <c r="J15" i="19"/>
  <c r="I13" i="17"/>
  <c r="G31" i="22"/>
  <c r="H19" i="19"/>
  <c r="G19" i="22"/>
  <c r="F14" i="22"/>
  <c r="M30" i="18"/>
  <c r="G22" i="18"/>
  <c r="K29" i="17"/>
  <c r="I17" i="19"/>
  <c r="N26" i="25"/>
  <c r="K14" i="25"/>
  <c r="F27" i="27"/>
  <c r="F22" i="19"/>
  <c r="L19" i="27"/>
  <c r="N9" i="25"/>
  <c r="J31" i="28"/>
  <c r="N13" i="21"/>
  <c r="M21" i="32"/>
  <c r="G19" i="27"/>
  <c r="H12" i="27"/>
  <c r="J9" i="18"/>
  <c r="I18" i="27"/>
  <c r="L30" i="25"/>
  <c r="H29" i="22"/>
  <c r="J13" i="27"/>
  <c r="N14" i="22"/>
  <c r="M26" i="17"/>
  <c r="J13" i="21"/>
  <c r="K22" i="31"/>
  <c r="K16" i="27"/>
  <c r="H20" i="31"/>
  <c r="H13" i="19"/>
  <c r="I10" i="18"/>
  <c r="N27" i="22"/>
  <c r="T25" i="33"/>
  <c r="I25" i="19"/>
  <c r="T31" i="33"/>
  <c r="N29" i="32"/>
  <c r="J31" i="4"/>
  <c r="M16" i="21"/>
  <c r="N9" i="22"/>
  <c r="P26" i="33"/>
  <c r="I17" i="21"/>
  <c r="H24" i="28"/>
  <c r="H10" i="31"/>
  <c r="I32" i="21"/>
  <c r="J27" i="31"/>
  <c r="N15" i="17"/>
  <c r="J15" i="21"/>
  <c r="I11" i="18"/>
  <c r="H9" i="18"/>
  <c r="I10" i="22"/>
  <c r="M22" i="25"/>
  <c r="F31" i="4"/>
  <c r="L18" i="27"/>
  <c r="J21" i="17"/>
  <c r="M30" i="27"/>
  <c r="R29" i="33"/>
  <c r="M31" i="27"/>
  <c r="J32" i="4"/>
  <c r="I19" i="31"/>
  <c r="N17" i="27"/>
  <c r="K25" i="21"/>
  <c r="M31" i="32"/>
  <c r="L17" i="18"/>
  <c r="F24" i="22"/>
  <c r="H29" i="17"/>
  <c r="I12" i="18"/>
  <c r="K25" i="19"/>
  <c r="I25" i="32"/>
  <c r="K10" i="17"/>
  <c r="H9" i="22"/>
  <c r="F16" i="27"/>
  <c r="H9" i="19"/>
  <c r="N30" i="22"/>
  <c r="I10" i="31"/>
  <c r="N25" i="32"/>
  <c r="F22" i="32"/>
  <c r="F18" i="32"/>
  <c r="H31" i="21"/>
  <c r="G18" i="31"/>
  <c r="K32" i="19"/>
  <c r="T20" i="33"/>
  <c r="M28" i="32"/>
  <c r="N22" i="31"/>
  <c r="H24" i="25"/>
  <c r="G30" i="19"/>
  <c r="K31" i="33"/>
  <c r="F28" i="32"/>
  <c r="N9" i="19"/>
  <c r="H19" i="4"/>
  <c r="G25" i="32"/>
  <c r="N21" i="21"/>
  <c r="H28" i="28"/>
  <c r="M28" i="25"/>
  <c r="N12" i="18"/>
  <c r="H16" i="25"/>
  <c r="M30" i="19"/>
  <c r="G9" i="4"/>
  <c r="M31" i="4"/>
  <c r="I17" i="25"/>
  <c r="G12" i="17"/>
  <c r="M9" i="31"/>
  <c r="J14" i="21"/>
  <c r="F22" i="21"/>
  <c r="I28" i="18"/>
  <c r="M29" i="22"/>
  <c r="I19" i="21"/>
  <c r="N14" i="32"/>
  <c r="N12" i="19"/>
  <c r="K19" i="33"/>
  <c r="K15" i="18"/>
  <c r="J17" i="4"/>
  <c r="M25" i="31"/>
  <c r="J21" i="31"/>
  <c r="L9" i="18"/>
  <c r="N23" i="18"/>
  <c r="I17" i="4"/>
  <c r="F11" i="18"/>
  <c r="M32" i="21"/>
  <c r="G16" i="27"/>
  <c r="I9" i="31"/>
  <c r="G25" i="27"/>
  <c r="H23" i="28"/>
  <c r="F19" i="19"/>
  <c r="L22" i="21"/>
  <c r="F29" i="4"/>
  <c r="L26" i="4"/>
  <c r="J11" i="25"/>
  <c r="I29" i="31"/>
  <c r="H32" i="31"/>
  <c r="H21" i="18"/>
  <c r="K30" i="18"/>
  <c r="F25" i="27"/>
  <c r="F14" i="31"/>
  <c r="K25" i="17"/>
  <c r="N27" i="27"/>
  <c r="F9" i="22"/>
  <c r="J15" i="25"/>
  <c r="M10" i="21"/>
  <c r="J24" i="18"/>
  <c r="M30" i="17"/>
  <c r="N30" i="18"/>
  <c r="M12" i="31"/>
  <c r="H30" i="18"/>
  <c r="J19" i="27"/>
  <c r="I22" i="18"/>
  <c r="I11" i="4"/>
  <c r="J9" i="22"/>
  <c r="J32" i="21"/>
  <c r="H10" i="21"/>
  <c r="N16" i="4"/>
  <c r="H16" i="4"/>
  <c r="T24" i="33"/>
  <c r="L32" i="31"/>
  <c r="G32" i="18"/>
  <c r="L19" i="21"/>
  <c r="I27" i="27"/>
  <c r="M19" i="19"/>
  <c r="H22" i="32"/>
  <c r="N15" i="28"/>
  <c r="F32" i="4"/>
  <c r="L10" i="21"/>
  <c r="I12" i="19"/>
  <c r="K19" i="19"/>
  <c r="I12" i="17"/>
  <c r="M23" i="33"/>
  <c r="M24" i="27"/>
  <c r="K16" i="18"/>
  <c r="I19" i="33"/>
  <c r="H28" i="22"/>
  <c r="L16" i="28"/>
  <c r="F22" i="18"/>
  <c r="H10" i="18"/>
  <c r="L30" i="19"/>
  <c r="F31" i="27"/>
  <c r="T28" i="33"/>
  <c r="G20" i="18"/>
  <c r="H16" i="21"/>
  <c r="G21" i="19"/>
  <c r="N11" i="18"/>
  <c r="M9" i="22"/>
  <c r="J14" i="31"/>
  <c r="N26" i="19"/>
  <c r="G16" i="22"/>
  <c r="G32" i="21"/>
  <c r="H11" i="25"/>
  <c r="I15" i="17"/>
  <c r="M26" i="33"/>
  <c r="F21" i="31"/>
  <c r="J25" i="32"/>
  <c r="K21" i="27"/>
  <c r="G26" i="31"/>
  <c r="I30" i="19"/>
  <c r="L29" i="25"/>
  <c r="G29" i="17"/>
  <c r="I25" i="4"/>
  <c r="N19" i="4"/>
  <c r="H9" i="4"/>
  <c r="I25" i="18"/>
  <c r="K9" i="31"/>
  <c r="J29" i="28"/>
  <c r="I19" i="4"/>
  <c r="I22" i="21"/>
  <c r="M16" i="18"/>
  <c r="J13" i="31"/>
  <c r="H27" i="18"/>
  <c r="K29" i="22"/>
  <c r="M13" i="18"/>
  <c r="G19" i="4"/>
  <c r="N25" i="18"/>
  <c r="N15" i="19"/>
  <c r="L21" i="4"/>
  <c r="K22" i="32"/>
  <c r="I11" i="28"/>
  <c r="F12" i="22"/>
  <c r="M19" i="33"/>
  <c r="K20" i="32"/>
  <c r="J29" i="17"/>
  <c r="H22" i="25"/>
  <c r="K27" i="28"/>
  <c r="M21" i="17"/>
  <c r="M32" i="18"/>
  <c r="G19" i="32"/>
  <c r="K16" i="4"/>
  <c r="H24" i="31"/>
  <c r="F21" i="18"/>
  <c r="F14" i="27"/>
  <c r="M14" i="31"/>
  <c r="J24" i="31"/>
  <c r="P21" i="33"/>
  <c r="G28" i="28"/>
  <c r="T21" i="33"/>
  <c r="H18" i="17"/>
  <c r="M12" i="18"/>
  <c r="N18" i="27"/>
  <c r="F11" i="4"/>
  <c r="K29" i="32"/>
  <c r="L18" i="17"/>
  <c r="I18" i="17"/>
  <c r="I15" i="32"/>
  <c r="F16" i="4"/>
  <c r="F19" i="32"/>
  <c r="G30" i="17"/>
  <c r="H11" i="4"/>
  <c r="N18" i="22"/>
  <c r="L14" i="17"/>
  <c r="K18" i="17"/>
  <c r="M24" i="32"/>
  <c r="K24" i="27"/>
  <c r="K31" i="4"/>
  <c r="G25" i="17"/>
  <c r="I25" i="33"/>
  <c r="G14" i="22"/>
  <c r="K14" i="17"/>
  <c r="H29" i="31"/>
  <c r="J28" i="21"/>
  <c r="K16" i="21"/>
  <c r="L16" i="27"/>
  <c r="L9" i="22"/>
  <c r="J32" i="18"/>
  <c r="M22" i="21"/>
  <c r="N12" i="21"/>
  <c r="L26" i="25"/>
  <c r="K9" i="17"/>
  <c r="J28" i="27"/>
  <c r="G11" i="25"/>
  <c r="F9" i="19"/>
  <c r="N28" i="17"/>
  <c r="F25" i="17"/>
  <c r="L12" i="28"/>
  <c r="M9" i="18"/>
  <c r="N25" i="27"/>
  <c r="G14" i="31"/>
  <c r="K23" i="18"/>
  <c r="G32" i="31"/>
  <c r="M17" i="21"/>
  <c r="J10" i="18"/>
  <c r="N24" i="28"/>
  <c r="L11" i="22"/>
  <c r="I31" i="19"/>
  <c r="L11" i="18"/>
  <c r="H19" i="17"/>
  <c r="L32" i="21"/>
  <c r="F21" i="4"/>
  <c r="I20" i="4"/>
  <c r="L13" i="31"/>
  <c r="I26" i="22"/>
  <c r="L22" i="32"/>
  <c r="F27" i="25"/>
  <c r="M18" i="17"/>
  <c r="K18" i="27"/>
  <c r="I21" i="33"/>
  <c r="L30" i="4"/>
  <c r="K9" i="18"/>
  <c r="K25" i="27"/>
  <c r="G18" i="21"/>
  <c r="H19" i="31"/>
  <c r="J15" i="28"/>
  <c r="N24" i="27"/>
  <c r="L23" i="28"/>
  <c r="I16" i="4"/>
  <c r="N10" i="25"/>
  <c r="J12" i="27"/>
  <c r="H17" i="17"/>
  <c r="I21" i="18"/>
  <c r="M27" i="27"/>
  <c r="J13" i="28"/>
  <c r="G27" i="27"/>
  <c r="M21" i="33"/>
  <c r="N25" i="19"/>
  <c r="J25" i="19"/>
  <c r="K25" i="4"/>
  <c r="J22" i="32"/>
  <c r="M19" i="27"/>
  <c r="G21" i="4"/>
  <c r="I25" i="17"/>
  <c r="L25" i="32"/>
  <c r="K25" i="33"/>
  <c r="M14" i="22"/>
  <c r="M31" i="31"/>
  <c r="K11" i="25"/>
  <c r="G14" i="32"/>
  <c r="I15" i="19"/>
  <c r="L25" i="31"/>
  <c r="G27" i="18"/>
  <c r="G12" i="27"/>
  <c r="J12" i="25"/>
  <c r="H32" i="19"/>
  <c r="I13" i="31"/>
  <c r="G29" i="32"/>
  <c r="G32" i="4"/>
  <c r="K16" i="17"/>
  <c r="F20" i="21"/>
  <c r="J25" i="27"/>
  <c r="I28" i="17"/>
  <c r="N17" i="19"/>
  <c r="F9" i="21"/>
  <c r="K31" i="27"/>
  <c r="G12" i="18"/>
  <c r="N13" i="4"/>
  <c r="M26" i="31"/>
  <c r="G9" i="22"/>
  <c r="J27" i="25"/>
  <c r="H31" i="4"/>
  <c r="J14" i="18"/>
  <c r="F28" i="28"/>
  <c r="K28" i="27"/>
  <c r="F19" i="17"/>
  <c r="M19" i="31"/>
  <c r="F32" i="21"/>
  <c r="N16" i="31"/>
  <c r="G18" i="22"/>
  <c r="L10" i="31"/>
  <c r="G24" i="27"/>
  <c r="I31" i="18"/>
  <c r="K17" i="21"/>
  <c r="N30" i="25"/>
  <c r="K14" i="31"/>
  <c r="F27" i="18"/>
  <c r="G25" i="31"/>
  <c r="H32" i="18"/>
  <c r="L27" i="18"/>
  <c r="F16" i="31"/>
  <c r="H15" i="17"/>
  <c r="M21" i="18"/>
  <c r="I15" i="21"/>
  <c r="M13" i="31"/>
  <c r="F25" i="22"/>
  <c r="I19" i="22"/>
  <c r="M25" i="33"/>
  <c r="I26" i="32"/>
  <c r="N32" i="18"/>
  <c r="G9" i="21"/>
  <c r="F18" i="27"/>
  <c r="M13" i="17"/>
  <c r="G22" i="25"/>
  <c r="J16" i="18"/>
  <c r="L13" i="17"/>
  <c r="G13" i="22"/>
  <c r="G20" i="32"/>
  <c r="G10" i="22"/>
  <c r="N22" i="25"/>
  <c r="G27" i="25"/>
  <c r="N10" i="4"/>
  <c r="J22" i="17"/>
  <c r="F29" i="17"/>
  <c r="J24" i="4"/>
  <c r="J25" i="22"/>
  <c r="M22" i="33"/>
  <c r="L31" i="31"/>
  <c r="F30" i="19"/>
  <c r="L29" i="17"/>
  <c r="N27" i="25"/>
  <c r="H15" i="21"/>
  <c r="F15" i="25"/>
  <c r="R26" i="33"/>
  <c r="M25" i="17"/>
  <c r="L25" i="33"/>
  <c r="G11" i="17"/>
  <c r="G13" i="17"/>
  <c r="F29" i="27"/>
  <c r="F28" i="17"/>
  <c r="L18" i="32"/>
  <c r="N11" i="25"/>
  <c r="J17" i="25"/>
  <c r="L31" i="27"/>
  <c r="N26" i="4"/>
  <c r="M25" i="21"/>
  <c r="J23" i="28"/>
  <c r="G28" i="4"/>
  <c r="M32" i="4"/>
  <c r="I17" i="17"/>
  <c r="J11" i="18"/>
  <c r="H31" i="25"/>
  <c r="L25" i="19"/>
  <c r="M15" i="19"/>
  <c r="N17" i="21"/>
  <c r="L13" i="22"/>
  <c r="N9" i="17"/>
  <c r="M24" i="31"/>
  <c r="G22" i="21"/>
  <c r="K29" i="31"/>
  <c r="L21" i="25"/>
  <c r="L20" i="32"/>
  <c r="M17" i="18"/>
  <c r="F19" i="31"/>
  <c r="H11" i="22"/>
  <c r="G15" i="21"/>
  <c r="I24" i="27"/>
  <c r="K9" i="19"/>
  <c r="K21" i="28"/>
  <c r="N19" i="22"/>
  <c r="K32" i="32"/>
  <c r="L23" i="19"/>
  <c r="L30" i="18"/>
  <c r="K24" i="28"/>
  <c r="L11" i="27"/>
  <c r="K17" i="28"/>
  <c r="G32" i="19"/>
  <c r="G15" i="19"/>
  <c r="J29" i="31"/>
  <c r="L17" i="22"/>
  <c r="C30" i="42" l="1"/>
  <c r="C21" i="42" s="1"/>
  <c r="D31" i="42"/>
  <c r="D22" i="42" s="1"/>
  <c r="F30" i="42"/>
  <c r="C31" i="42"/>
  <c r="C22" i="42" s="1"/>
  <c r="E30" i="42"/>
  <c r="K50" i="21"/>
  <c r="G36" i="42" s="1"/>
  <c r="G31" i="42"/>
  <c r="G22" i="42" s="1"/>
  <c r="K50" i="22"/>
  <c r="I36" i="42" s="1"/>
  <c r="H31" i="42"/>
  <c r="H22" i="42" s="1"/>
  <c r="G30" i="42"/>
  <c r="G21" i="42" s="1"/>
  <c r="E31" i="42"/>
  <c r="D30" i="42"/>
  <c r="D21" i="42" s="1"/>
  <c r="H30" i="42"/>
  <c r="H21" i="42" s="1"/>
  <c r="K50" i="25"/>
  <c r="H36" i="42" s="1"/>
  <c r="E21" i="42" l="1"/>
  <c r="G35" i="42"/>
  <c r="E22" i="42"/>
  <c r="H35" i="42"/>
  <c r="F21" i="42"/>
  <c r="I35" i="42"/>
</calcChain>
</file>

<file path=xl/sharedStrings.xml><?xml version="1.0" encoding="utf-8"?>
<sst xmlns="http://schemas.openxmlformats.org/spreadsheetml/2006/main" count="1559" uniqueCount="521">
  <si>
    <t>GS</t>
  </si>
  <si>
    <t>都道府県名</t>
    <rPh sb="0" eb="1">
      <t>ト</t>
    </rPh>
    <rPh sb="1" eb="2">
      <t>ドウ</t>
    </rPh>
    <rPh sb="2" eb="3">
      <t>フ</t>
    </rPh>
    <rPh sb="3" eb="4">
      <t>ケン</t>
    </rPh>
    <rPh sb="4" eb="5">
      <t>メイ</t>
    </rPh>
    <phoneticPr fontId="3"/>
  </si>
  <si>
    <t>性別</t>
    <rPh sb="0" eb="2">
      <t>セイベツ</t>
    </rPh>
    <phoneticPr fontId="3"/>
  </si>
  <si>
    <t>学年</t>
    <rPh sb="0" eb="2">
      <t>ガクネン</t>
    </rPh>
    <phoneticPr fontId="3"/>
  </si>
  <si>
    <t>種目</t>
    <rPh sb="0" eb="2">
      <t>シュモク</t>
    </rPh>
    <phoneticPr fontId="3"/>
  </si>
  <si>
    <t>備考</t>
    <rPh sb="0" eb="2">
      <t>ビコウ</t>
    </rPh>
    <phoneticPr fontId="3"/>
  </si>
  <si>
    <t>（注）</t>
    <rPh sb="1" eb="2">
      <t>チュウ</t>
    </rPh>
    <phoneticPr fontId="3"/>
  </si>
  <si>
    <t>都道府県</t>
    <rPh sb="0" eb="4">
      <t>トドウフケン</t>
    </rPh>
    <phoneticPr fontId="1"/>
  </si>
  <si>
    <t>都道府県</t>
    <rPh sb="0" eb="4">
      <t>トドウフケン</t>
    </rPh>
    <phoneticPr fontId="3"/>
  </si>
  <si>
    <t>氏名フリガナ</t>
    <rPh sb="0" eb="2">
      <t>シメイ</t>
    </rPh>
    <phoneticPr fontId="1"/>
  </si>
  <si>
    <t>氏名フリガナ</t>
    <rPh sb="0" eb="2">
      <t>シメイ</t>
    </rPh>
    <phoneticPr fontId="3"/>
  </si>
  <si>
    <t>ランキング</t>
  </si>
  <si>
    <t>男子</t>
  </si>
  <si>
    <t>01北海道</t>
  </si>
  <si>
    <t>02青森</t>
  </si>
  <si>
    <t>03岩手</t>
  </si>
  <si>
    <t>04宮城</t>
  </si>
  <si>
    <t>05秋田</t>
  </si>
  <si>
    <t>06山形</t>
  </si>
  <si>
    <t>07福島</t>
  </si>
  <si>
    <t>08茨城</t>
  </si>
  <si>
    <t>09栃木</t>
  </si>
  <si>
    <t>10群馬</t>
  </si>
  <si>
    <t>11埼玉</t>
  </si>
  <si>
    <t>12千葉</t>
  </si>
  <si>
    <t>13東京</t>
  </si>
  <si>
    <t>14神奈川</t>
  </si>
  <si>
    <t>15山梨</t>
  </si>
  <si>
    <t>16長野</t>
  </si>
  <si>
    <t>17新潟</t>
  </si>
  <si>
    <t>18富山</t>
  </si>
  <si>
    <t>19石川</t>
  </si>
  <si>
    <t>20福井</t>
  </si>
  <si>
    <t>21静岡</t>
  </si>
  <si>
    <t>22岐阜</t>
  </si>
  <si>
    <t>23愛知</t>
    <rPh sb="2" eb="4">
      <t>アイチ</t>
    </rPh>
    <phoneticPr fontId="4"/>
  </si>
  <si>
    <t>24三重</t>
    <rPh sb="2" eb="4">
      <t>ミエ</t>
    </rPh>
    <phoneticPr fontId="4"/>
  </si>
  <si>
    <t>25滋賀</t>
  </si>
  <si>
    <t>26京都</t>
  </si>
  <si>
    <t>27大阪</t>
  </si>
  <si>
    <t>28兵庫</t>
  </si>
  <si>
    <t>29奈良</t>
  </si>
  <si>
    <t>30和歌山</t>
  </si>
  <si>
    <t>31鳥取</t>
  </si>
  <si>
    <t>32島根</t>
  </si>
  <si>
    <t>33岡山</t>
  </si>
  <si>
    <t>34広島</t>
  </si>
  <si>
    <t>35山口</t>
  </si>
  <si>
    <t>36徳島</t>
  </si>
  <si>
    <t>37香川</t>
  </si>
  <si>
    <t>38高知</t>
  </si>
  <si>
    <t>39愛媛</t>
    <rPh sb="2" eb="4">
      <t>エヒメ</t>
    </rPh>
    <phoneticPr fontId="4"/>
  </si>
  <si>
    <t>40福岡</t>
  </si>
  <si>
    <t>41佐賀</t>
  </si>
  <si>
    <t>42熊本</t>
  </si>
  <si>
    <t>43長崎</t>
    <rPh sb="2" eb="4">
      <t>ナガサキ</t>
    </rPh>
    <phoneticPr fontId="4"/>
  </si>
  <si>
    <t>44大分</t>
    <rPh sb="2" eb="4">
      <t>オオイタ</t>
    </rPh>
    <phoneticPr fontId="4"/>
  </si>
  <si>
    <t>45宮崎</t>
    <rPh sb="2" eb="4">
      <t>ミヤザキ</t>
    </rPh>
    <phoneticPr fontId="4"/>
  </si>
  <si>
    <t>46鹿児島</t>
  </si>
  <si>
    <t>47沖縄</t>
  </si>
  <si>
    <t>学校名</t>
    <rPh sb="0" eb="3">
      <t>ガッコウメイ</t>
    </rPh>
    <phoneticPr fontId="1"/>
  </si>
  <si>
    <t>学校名リスト</t>
    <rPh sb="0" eb="3">
      <t>ガッコウメイ</t>
    </rPh>
    <phoneticPr fontId="1"/>
  </si>
  <si>
    <t>氏名</t>
    <phoneticPr fontId="3"/>
  </si>
  <si>
    <t>学校名フリガナ</t>
    <rPh sb="0" eb="3">
      <t>ガッコウメイ</t>
    </rPh>
    <phoneticPr fontId="1"/>
  </si>
  <si>
    <t>SAJ競技者番号</t>
    <rPh sb="3" eb="6">
      <t>キョウギシャ</t>
    </rPh>
    <rPh sb="6" eb="8">
      <t>バンゴウ</t>
    </rPh>
    <phoneticPr fontId="1"/>
  </si>
  <si>
    <t>学校名フリガナ</t>
    <phoneticPr fontId="3"/>
  </si>
  <si>
    <t>SAJ競技者番号</t>
    <phoneticPr fontId="3"/>
  </si>
  <si>
    <t>スラローム</t>
  </si>
  <si>
    <t>スラローム</t>
    <phoneticPr fontId="1"/>
  </si>
  <si>
    <t>ジャイアントスラローム</t>
    <phoneticPr fontId="1"/>
  </si>
  <si>
    <t>スペシャルジャンプ</t>
    <phoneticPr fontId="1"/>
  </si>
  <si>
    <t>ノルディックコンバインド</t>
    <phoneticPr fontId="1"/>
  </si>
  <si>
    <t>リレー</t>
    <phoneticPr fontId="1"/>
  </si>
  <si>
    <t>SJ</t>
    <phoneticPr fontId="1"/>
  </si>
  <si>
    <t>NC</t>
    <phoneticPr fontId="1"/>
  </si>
  <si>
    <t>CC</t>
    <phoneticPr fontId="1"/>
  </si>
  <si>
    <t>CF</t>
    <phoneticPr fontId="1"/>
  </si>
  <si>
    <t>RL</t>
    <phoneticPr fontId="1"/>
  </si>
  <si>
    <t>シート名</t>
    <rPh sb="3" eb="4">
      <t>メイ</t>
    </rPh>
    <phoneticPr fontId="1"/>
  </si>
  <si>
    <t>アルペン競技参加一覧男子</t>
    <phoneticPr fontId="1"/>
  </si>
  <si>
    <t>ジャンプ競技参加一覧男子</t>
    <phoneticPr fontId="1"/>
  </si>
  <si>
    <t>クロス競技参加一覧男子</t>
    <phoneticPr fontId="1"/>
  </si>
  <si>
    <t>アルペン競技参加一覧女子</t>
    <rPh sb="10" eb="12">
      <t>ジョシ</t>
    </rPh>
    <phoneticPr fontId="1"/>
  </si>
  <si>
    <t>ジャンプ競技参加一覧女子</t>
    <rPh sb="10" eb="12">
      <t>ジョシ</t>
    </rPh>
    <phoneticPr fontId="1"/>
  </si>
  <si>
    <t>クロス競技参加一覧女子</t>
    <rPh sb="9" eb="11">
      <t>ジョシ</t>
    </rPh>
    <phoneticPr fontId="1"/>
  </si>
  <si>
    <t>INDEX項目アルペン</t>
    <rPh sb="5" eb="7">
      <t>コウモク</t>
    </rPh>
    <phoneticPr fontId="1"/>
  </si>
  <si>
    <t>INDEXDATAアルペン</t>
    <phoneticPr fontId="1"/>
  </si>
  <si>
    <t>INDEX項目ジャンプ</t>
    <rPh sb="5" eb="7">
      <t>コウモク</t>
    </rPh>
    <phoneticPr fontId="1"/>
  </si>
  <si>
    <t>INDEX項目クロス</t>
    <rPh sb="5" eb="7">
      <t>コウモク</t>
    </rPh>
    <phoneticPr fontId="1"/>
  </si>
  <si>
    <t>INDEXDATAジャンプ</t>
    <phoneticPr fontId="1"/>
  </si>
  <si>
    <t>INDEXDATAクロス</t>
    <phoneticPr fontId="1"/>
  </si>
  <si>
    <t>備考</t>
    <phoneticPr fontId="3"/>
  </si>
  <si>
    <t>ジャイアントスラローム</t>
  </si>
  <si>
    <t>スペシャルジャンプ</t>
  </si>
  <si>
    <t>女子</t>
  </si>
  <si>
    <t>SL</t>
  </si>
  <si>
    <t>SL</t>
    <phoneticPr fontId="1"/>
  </si>
  <si>
    <t>GS</t>
    <phoneticPr fontId="1"/>
  </si>
  <si>
    <t>SJ</t>
  </si>
  <si>
    <t>NC</t>
  </si>
  <si>
    <t>ノルディックコンバインド</t>
  </si>
  <si>
    <t>CC</t>
  </si>
  <si>
    <t>CF</t>
  </si>
  <si>
    <t>RL</t>
  </si>
  <si>
    <t>リレー</t>
  </si>
  <si>
    <t>クラシカル</t>
  </si>
  <si>
    <t>クラシカル</t>
    <phoneticPr fontId="1"/>
  </si>
  <si>
    <t>フリー</t>
  </si>
  <si>
    <t>フリー</t>
    <phoneticPr fontId="1"/>
  </si>
  <si>
    <t>フリー</t>
    <phoneticPr fontId="1"/>
  </si>
  <si>
    <t>令和</t>
    <rPh sb="0" eb="2">
      <t>レイワ</t>
    </rPh>
    <phoneticPr fontId="9"/>
  </si>
  <si>
    <t>年度</t>
    <rPh sb="0" eb="2">
      <t>ネンド</t>
    </rPh>
    <phoneticPr fontId="9"/>
  </si>
  <si>
    <t>基本データ入力</t>
    <rPh sb="0" eb="2">
      <t>キホン</t>
    </rPh>
    <rPh sb="5" eb="7">
      <t>ニュウリョク</t>
    </rPh>
    <phoneticPr fontId="9"/>
  </si>
  <si>
    <t>都道府県名</t>
    <rPh sb="0" eb="4">
      <t>トドウフケン</t>
    </rPh>
    <rPh sb="4" eb="5">
      <t>メイ</t>
    </rPh>
    <phoneticPr fontId="9"/>
  </si>
  <si>
    <t>用紙No.</t>
    <rPh sb="0" eb="2">
      <t>ヨウシ</t>
    </rPh>
    <phoneticPr fontId="1"/>
  </si>
  <si>
    <t>No.</t>
    <phoneticPr fontId="3"/>
  </si>
  <si>
    <t>用紙No.</t>
    <phoneticPr fontId="1"/>
  </si>
  <si>
    <t>プログラム記載用
学校名</t>
    <rPh sb="5" eb="8">
      <t>キサイヨウ</t>
    </rPh>
    <phoneticPr fontId="1"/>
  </si>
  <si>
    <t>プログラム記載用
学校名</t>
    <rPh sb="5" eb="8">
      <t>キサイヨウ</t>
    </rPh>
    <phoneticPr fontId="3"/>
  </si>
  <si>
    <r>
      <t xml:space="preserve">SAJ競技者番号
</t>
    </r>
    <r>
      <rPr>
        <sz val="6"/>
        <rFont val="ＭＳ Ｐゴシック"/>
        <family val="3"/>
        <charset val="128"/>
      </rPr>
      <t>スペシャルジャンプ</t>
    </r>
    <rPh sb="3" eb="6">
      <t>キョウギシャ</t>
    </rPh>
    <rPh sb="6" eb="8">
      <t>バンゴウ</t>
    </rPh>
    <phoneticPr fontId="1"/>
  </si>
  <si>
    <r>
      <t xml:space="preserve">SAJ競技者番号
</t>
    </r>
    <r>
      <rPr>
        <sz val="6"/>
        <rFont val="ＭＳ Ｐゴシック"/>
        <family val="3"/>
        <charset val="128"/>
      </rPr>
      <t>ノルディックコンバインド</t>
    </r>
    <rPh sb="3" eb="6">
      <t>キョウギシャ</t>
    </rPh>
    <rPh sb="6" eb="8">
      <t>バンゴウ</t>
    </rPh>
    <phoneticPr fontId="1"/>
  </si>
  <si>
    <t>この一覧表のデータを元にプログラムと賞状を作成するため、外字を用いないこと。校長承認書で確認の上、間違いのないようにすること。</t>
    <phoneticPr fontId="1"/>
  </si>
  <si>
    <t>備考欄に「氏名注意」と記入すること。</t>
    <phoneticPr fontId="1"/>
  </si>
  <si>
    <t>プログラムのフォントは、MSPゴシック。フォントによって字体が変わる（例えば、しんにょうで点の数が変わるなど）ことがある場合、</t>
    <phoneticPr fontId="1"/>
  </si>
  <si>
    <t>SAJ競技者登録選手は、SAJ競技者番号欄に03で始まる８桁の登録番号を記入すること。</t>
  </si>
  <si>
    <t>SAJ競技者登録選手は、SAJ競技者番号欄に013で始まる８桁の登録番号を記入すること。</t>
    <phoneticPr fontId="1"/>
  </si>
  <si>
    <t>SAJ競技者登録選手は、SAJ競技者番号欄にスペシャルジャンプは011、ノルディックコンバインド012で始まる８桁の登録番号を記入すること。</t>
    <phoneticPr fontId="1"/>
  </si>
  <si>
    <t>修正する場合は、参加選手一覧のシートで修正すること。</t>
    <rPh sb="0" eb="2">
      <t>シュウセイ</t>
    </rPh>
    <rPh sb="4" eb="6">
      <t>バアイ</t>
    </rPh>
    <rPh sb="8" eb="12">
      <t>サンカセンシュ</t>
    </rPh>
    <rPh sb="12" eb="14">
      <t>イチラン</t>
    </rPh>
    <rPh sb="19" eb="21">
      <t>シュウセイ</t>
    </rPh>
    <phoneticPr fontId="1"/>
  </si>
  <si>
    <t>男    子    リ    レ    ー</t>
    <phoneticPr fontId="3"/>
  </si>
  <si>
    <t>女    子    リ    レ    ー</t>
    <phoneticPr fontId="3"/>
  </si>
  <si>
    <t>この一覧表のデータを元にプログラムと賞状を作成するため、外字を用いないこと。校長承認書で確認の上、間違いのないようにすること。</t>
  </si>
  <si>
    <t>プログラムのフォントは、MSPゴシック。フォントによって字体が変わる（例えば、しんにょうで点の数が変わるなど）ことがある場合、</t>
  </si>
  <si>
    <t>備考欄に「氏名注意」と記入すること。</t>
  </si>
  <si>
    <t>SAJ競技者登録選手は、SAJ競技者番号欄にスペシャルジャンプは011、ノルディックコンバインド012で始まる８桁の登録番号を記入すること。</t>
  </si>
  <si>
    <t>SAJ競技者登録選手は、SAJ競技者番号欄に013で始まる８桁の登録番号を記入すること。</t>
  </si>
  <si>
    <t>都道府県名</t>
    <rPh sb="0" eb="4">
      <t>トドウフケン</t>
    </rPh>
    <rPh sb="4" eb="5">
      <t>メイ</t>
    </rPh>
    <phoneticPr fontId="3"/>
  </si>
  <si>
    <t>○専門委員長連絡先</t>
    <rPh sb="6" eb="9">
      <t>レンラクサキ</t>
    </rPh>
    <phoneticPr fontId="3"/>
  </si>
  <si>
    <t>氏名</t>
    <rPh sb="0" eb="2">
      <t>シメイメイ</t>
    </rPh>
    <phoneticPr fontId="3"/>
  </si>
  <si>
    <t>学校名</t>
    <rPh sb="0" eb="3">
      <t>ガッコウメイ</t>
    </rPh>
    <phoneticPr fontId="3"/>
  </si>
  <si>
    <t>学校TEL</t>
    <phoneticPr fontId="3"/>
  </si>
  <si>
    <t>氏名</t>
    <rPh sb="0" eb="2">
      <t>フリガナ</t>
    </rPh>
    <phoneticPr fontId="7" alignment="center"/>
  </si>
  <si>
    <t>フリガナ</t>
  </si>
  <si>
    <t>所属</t>
    <rPh sb="0" eb="2">
      <t>ショゾク</t>
    </rPh>
    <phoneticPr fontId="3"/>
  </si>
  <si>
    <t>団長</t>
    <rPh sb="0" eb="2">
      <t>ダンチョウ</t>
    </rPh>
    <phoneticPr fontId="3"/>
  </si>
  <si>
    <t>副団長</t>
    <rPh sb="0" eb="3">
      <t>フクダンチョウ</t>
    </rPh>
    <phoneticPr fontId="3"/>
  </si>
  <si>
    <t>総監督</t>
    <rPh sb="0" eb="3">
      <t>ソウカントク</t>
    </rPh>
    <phoneticPr fontId="3"/>
  </si>
  <si>
    <t>総務</t>
    <rPh sb="0" eb="2">
      <t>ソウム</t>
    </rPh>
    <phoneticPr fontId="3"/>
  </si>
  <si>
    <t>アルペン代表者</t>
    <rPh sb="4" eb="7">
      <t>ダイヒョウシャ</t>
    </rPh>
    <phoneticPr fontId="3"/>
  </si>
  <si>
    <t>ジャンプ代表者</t>
    <rPh sb="4" eb="7">
      <t>ダイヒョウシャ</t>
    </rPh>
    <phoneticPr fontId="3"/>
  </si>
  <si>
    <t>クロスカントリー代表者</t>
    <rPh sb="8" eb="11">
      <t>ダイヒョウシャ</t>
    </rPh>
    <phoneticPr fontId="3"/>
  </si>
  <si>
    <t>アルペン</t>
    <phoneticPr fontId="3"/>
  </si>
  <si>
    <t>ジャンプ</t>
    <phoneticPr fontId="3"/>
  </si>
  <si>
    <t>クロスカントリー</t>
    <phoneticPr fontId="3"/>
  </si>
  <si>
    <t>氏名</t>
    <rPh sb="0" eb="2">
      <t>シメイ</t>
    </rPh>
    <phoneticPr fontId="3"/>
  </si>
  <si>
    <t>引率職員合計</t>
    <rPh sb="0" eb="2">
      <t>インソツ</t>
    </rPh>
    <rPh sb="2" eb="4">
      <t>ショクイン</t>
    </rPh>
    <rPh sb="4" eb="6">
      <t>ゴウケイ</t>
    </rPh>
    <phoneticPr fontId="3"/>
  </si>
  <si>
    <t>人</t>
    <rPh sb="0" eb="1">
      <t>ニン</t>
    </rPh>
    <phoneticPr fontId="3"/>
  </si>
  <si>
    <t>外部指導者合計</t>
    <rPh sb="0" eb="2">
      <t>ガイブ</t>
    </rPh>
    <rPh sb="2" eb="5">
      <t>シドウシャ</t>
    </rPh>
    <rPh sb="5" eb="7">
      <t>ゴウケイ</t>
    </rPh>
    <phoneticPr fontId="3"/>
  </si>
  <si>
    <t>○黄色の枠に入力してください。</t>
    <phoneticPr fontId="1"/>
  </si>
  <si>
    <t>○選手団役員一覧</t>
    <rPh sb="1" eb="4">
      <t>センシュダン</t>
    </rPh>
    <rPh sb="4" eb="8">
      <t>ヤクインイチラン</t>
    </rPh>
    <phoneticPr fontId="3"/>
  </si>
  <si>
    <t>人</t>
    <rPh sb="0" eb="1">
      <t>ニン</t>
    </rPh>
    <phoneticPr fontId="1"/>
  </si>
  <si>
    <t>部活動指導員合計</t>
    <rPh sb="0" eb="6">
      <t>ブカツドウシドウイン</t>
    </rPh>
    <rPh sb="6" eb="8">
      <t>ゴウケイ</t>
    </rPh>
    <phoneticPr fontId="1"/>
  </si>
  <si>
    <t>申込責任者名</t>
    <rPh sb="0" eb="2">
      <t>モウシコミ</t>
    </rPh>
    <rPh sb="2" eb="4">
      <t>セキニン</t>
    </rPh>
    <rPh sb="4" eb="5">
      <t>シャ</t>
    </rPh>
    <rPh sb="5" eb="6">
      <t>メイ</t>
    </rPh>
    <phoneticPr fontId="3"/>
  </si>
  <si>
    <t>項目</t>
    <rPh sb="0" eb="2">
      <t>コウモク</t>
    </rPh>
    <phoneticPr fontId="3"/>
  </si>
  <si>
    <t>単価</t>
    <rPh sb="0" eb="2">
      <t>タンカ</t>
    </rPh>
    <phoneticPr fontId="3"/>
  </si>
  <si>
    <t>数量</t>
    <rPh sb="0" eb="2">
      <t>スウリョウ</t>
    </rPh>
    <phoneticPr fontId="3"/>
  </si>
  <si>
    <t>金額</t>
    <rPh sb="0" eb="2">
      <t>キンガク</t>
    </rPh>
    <phoneticPr fontId="3"/>
  </si>
  <si>
    <t>プログラム</t>
    <phoneticPr fontId="3"/>
  </si>
  <si>
    <t>冊</t>
    <rPh sb="0" eb="1">
      <t>サツ</t>
    </rPh>
    <phoneticPr fontId="3"/>
  </si>
  <si>
    <t>円</t>
    <rPh sb="0" eb="1">
      <t>エン</t>
    </rPh>
    <phoneticPr fontId="1"/>
  </si>
  <si>
    <t>円</t>
    <rPh sb="0" eb="1">
      <t>エン</t>
    </rPh>
    <phoneticPr fontId="3"/>
  </si>
  <si>
    <t>公式記録集</t>
    <rPh sb="0" eb="2">
      <t>コウシキ</t>
    </rPh>
    <rPh sb="2" eb="4">
      <t>キロク</t>
    </rPh>
    <rPh sb="4" eb="5">
      <t>シュウ</t>
    </rPh>
    <phoneticPr fontId="3"/>
  </si>
  <si>
    <t>合計</t>
    <rPh sb="0" eb="2">
      <t>ゴウケイ</t>
    </rPh>
    <phoneticPr fontId="3"/>
  </si>
  <si>
    <t>申込学校名</t>
    <rPh sb="0" eb="2">
      <t>モウシコミ</t>
    </rPh>
    <rPh sb="2" eb="5">
      <t>ガッコウメイ</t>
    </rPh>
    <phoneticPr fontId="3"/>
  </si>
  <si>
    <t>申込冊数</t>
    <rPh sb="0" eb="4">
      <t>モウシコミサツスウ</t>
    </rPh>
    <phoneticPr fontId="3"/>
  </si>
  <si>
    <t>公式
記録集</t>
    <rPh sb="0" eb="2">
      <t>コウシキ</t>
    </rPh>
    <rPh sb="3" eb="5">
      <t>キロク</t>
    </rPh>
    <rPh sb="5" eb="6">
      <t>シュウ</t>
    </rPh>
    <phoneticPr fontId="3"/>
  </si>
  <si>
    <t>AL</t>
    <phoneticPr fontId="3"/>
  </si>
  <si>
    <t>JP</t>
    <phoneticPr fontId="3"/>
  </si>
  <si>
    <t>CC</t>
    <phoneticPr fontId="3"/>
  </si>
  <si>
    <t>プログラム・公式記録集申込一覧表（都道府県用）</t>
    <rPh sb="6" eb="8">
      <t>コウシキ</t>
    </rPh>
    <rPh sb="8" eb="10">
      <t>キロク</t>
    </rPh>
    <rPh sb="10" eb="11">
      <t>シュウ</t>
    </rPh>
    <rPh sb="11" eb="13">
      <t>モウシコミ</t>
    </rPh>
    <rPh sb="13" eb="15">
      <t>イチラン</t>
    </rPh>
    <rPh sb="15" eb="16">
      <t>ヒョウ</t>
    </rPh>
    <rPh sb="17" eb="21">
      <t>トドウフケン</t>
    </rPh>
    <rPh sb="21" eb="22">
      <t>ヨウ</t>
    </rPh>
    <phoneticPr fontId="3"/>
  </si>
  <si>
    <t>○申込冊数</t>
    <rPh sb="1" eb="3">
      <t>モウシコミ</t>
    </rPh>
    <rPh sb="3" eb="5">
      <t>サツスウ</t>
    </rPh>
    <phoneticPr fontId="3"/>
  </si>
  <si>
    <t>※基本的に出場する生徒のいる学校から派遣される校長・教員・部活動指導員・外部指導者の中より選出し、必要最小限な選手団にする。</t>
    <phoneticPr fontId="1"/>
  </si>
  <si>
    <t>書類番号⑧</t>
    <rPh sb="0" eb="2">
      <t>ショルイ</t>
    </rPh>
    <rPh sb="2" eb="4">
      <t>バンゴウ</t>
    </rPh>
    <phoneticPr fontId="3"/>
  </si>
  <si>
    <t>参加選手実人数</t>
    <rPh sb="0" eb="2">
      <t>サンカ</t>
    </rPh>
    <rPh sb="2" eb="4">
      <t>センシュ</t>
    </rPh>
    <rPh sb="4" eb="5">
      <t>ジツ</t>
    </rPh>
    <rPh sb="5" eb="7">
      <t>ニンズウ</t>
    </rPh>
    <phoneticPr fontId="3"/>
  </si>
  <si>
    <t>男子</t>
    <rPh sb="0" eb="2">
      <t>ダンシ</t>
    </rPh>
    <phoneticPr fontId="3"/>
  </si>
  <si>
    <t>名×4,000円＝</t>
    <rPh sb="0" eb="1">
      <t>メイ</t>
    </rPh>
    <rPh sb="7" eb="8">
      <t>エン</t>
    </rPh>
    <phoneticPr fontId="3"/>
  </si>
  <si>
    <t>女子</t>
    <rPh sb="0" eb="2">
      <t>ジョシ</t>
    </rPh>
    <phoneticPr fontId="3"/>
  </si>
  <si>
    <t>①参加料合計</t>
    <rPh sb="1" eb="3">
      <t>サンカ</t>
    </rPh>
    <rPh sb="3" eb="4">
      <t>リョウ</t>
    </rPh>
    <rPh sb="4" eb="6">
      <t>ゴウケイ</t>
    </rPh>
    <phoneticPr fontId="3"/>
  </si>
  <si>
    <t>プログラム・公式記録集</t>
    <rPh sb="6" eb="8">
      <t>コウシキ</t>
    </rPh>
    <rPh sb="8" eb="11">
      <t>キロクシュウ</t>
    </rPh>
    <phoneticPr fontId="3"/>
  </si>
  <si>
    <t>プログラム</t>
    <phoneticPr fontId="3"/>
  </si>
  <si>
    <t>冊×2,000円＝</t>
    <rPh sb="0" eb="1">
      <t>サツ</t>
    </rPh>
    <rPh sb="7" eb="8">
      <t>エン</t>
    </rPh>
    <phoneticPr fontId="3"/>
  </si>
  <si>
    <t>公式記録集</t>
    <rPh sb="0" eb="2">
      <t>コウシキ</t>
    </rPh>
    <rPh sb="2" eb="5">
      <t>キロクシュウ</t>
    </rPh>
    <phoneticPr fontId="3"/>
  </si>
  <si>
    <t>②プログラム・公式記録集代合計</t>
    <rPh sb="7" eb="9">
      <t>コウシキ</t>
    </rPh>
    <rPh sb="9" eb="11">
      <t>キロク</t>
    </rPh>
    <rPh sb="11" eb="12">
      <t>シュウ</t>
    </rPh>
    <rPh sb="12" eb="13">
      <t>ダイ</t>
    </rPh>
    <rPh sb="13" eb="15">
      <t>ゴウケイ</t>
    </rPh>
    <phoneticPr fontId="3"/>
  </si>
  <si>
    <t>○参加料</t>
  </si>
  <si>
    <t>○プログラム・公式記録集代</t>
  </si>
  <si>
    <t>○申込金額（①＋②）</t>
    <rPh sb="1" eb="3">
      <t>モウシコミ</t>
    </rPh>
    <rPh sb="3" eb="5">
      <t>キンガク</t>
    </rPh>
    <phoneticPr fontId="1"/>
  </si>
  <si>
    <t>書類番号⑨</t>
    <rPh sb="0" eb="2">
      <t>ショルイ</t>
    </rPh>
    <rPh sb="2" eb="4">
      <t>バンゴウ</t>
    </rPh>
    <phoneticPr fontId="3"/>
  </si>
  <si>
    <t>○申込書類一覧</t>
    <rPh sb="1" eb="7">
      <t>モウシコミショルイイチラン</t>
    </rPh>
    <phoneticPr fontId="3"/>
  </si>
  <si>
    <t>書類
番号</t>
    <rPh sb="0" eb="2">
      <t>ショルイ</t>
    </rPh>
    <rPh sb="3" eb="5">
      <t>バンゴウ</t>
    </rPh>
    <phoneticPr fontId="3"/>
  </si>
  <si>
    <t>提出書類</t>
    <rPh sb="0" eb="2">
      <t>テイシュツ</t>
    </rPh>
    <rPh sb="2" eb="4">
      <t>ショルイ</t>
    </rPh>
    <phoneticPr fontId="3"/>
  </si>
  <si>
    <t>シート名</t>
    <rPh sb="3" eb="4">
      <t>メイ</t>
    </rPh>
    <phoneticPr fontId="7" alignment="center"/>
  </si>
  <si>
    <t>④</t>
    <phoneticPr fontId="7" alignment="center"/>
  </si>
  <si>
    <t>⑤</t>
    <phoneticPr fontId="7" alignment="center"/>
  </si>
  <si>
    <t>スラローム</t>
    <phoneticPr fontId="3"/>
  </si>
  <si>
    <t>ジャイアントスラローム</t>
    <phoneticPr fontId="3"/>
  </si>
  <si>
    <t>スペシャルジャンプ</t>
    <phoneticPr fontId="3"/>
  </si>
  <si>
    <t>ノルディックコンバインド</t>
    <phoneticPr fontId="3"/>
  </si>
  <si>
    <t>クロスカントリークラシカル</t>
    <phoneticPr fontId="3"/>
  </si>
  <si>
    <t>クロスカントリーフリー</t>
    <phoneticPr fontId="3"/>
  </si>
  <si>
    <t>⑥</t>
    <phoneticPr fontId="7" alignment="center"/>
  </si>
  <si>
    <t>クロスカントリーリレー</t>
    <phoneticPr fontId="3"/>
  </si>
  <si>
    <t>⑦</t>
    <phoneticPr fontId="7" alignment="center"/>
  </si>
  <si>
    <t>⑧</t>
    <phoneticPr fontId="7" alignment="center"/>
  </si>
  <si>
    <t>⑨</t>
    <phoneticPr fontId="7" alignment="center"/>
  </si>
  <si>
    <t>⑩</t>
    <phoneticPr fontId="7" alignment="center"/>
  </si>
  <si>
    <t>⑪</t>
    <phoneticPr fontId="7" alignment="center"/>
  </si>
  <si>
    <t>校長承認書</t>
    <rPh sb="0" eb="2">
      <t>コウチョウ</t>
    </rPh>
    <rPh sb="2" eb="5">
      <t>ショウニンショ</t>
    </rPh>
    <phoneticPr fontId="3"/>
  </si>
  <si>
    <t>ﾁｪｯｸ</t>
    <phoneticPr fontId="7" alignment="center"/>
  </si>
  <si>
    <t>校</t>
    <rPh sb="0" eb="1">
      <t>コウ</t>
    </rPh>
    <phoneticPr fontId="7" alignment="center"/>
  </si>
  <si>
    <t>アルペン競技参加一覧男子
アルペン競技参加一覧女子
ジャンプ競技参加一覧男子
ジャンプ競技参加一覧女子
クロス競技参加一覧男子
クロス競技参加一覧女子</t>
    <rPh sb="4" eb="6">
      <t>キョウギ</t>
    </rPh>
    <rPh sb="6" eb="8">
      <t>サンカ</t>
    </rPh>
    <rPh sb="8" eb="10">
      <t>イチラン</t>
    </rPh>
    <rPh sb="10" eb="12">
      <t>ダンシ</t>
    </rPh>
    <rPh sb="17" eb="19">
      <t>キョウギ</t>
    </rPh>
    <rPh sb="19" eb="21">
      <t>サンカ</t>
    </rPh>
    <rPh sb="21" eb="23">
      <t>イチラン</t>
    </rPh>
    <rPh sb="23" eb="25">
      <t>ジョシ</t>
    </rPh>
    <rPh sb="30" eb="32">
      <t>キョウギ</t>
    </rPh>
    <rPh sb="32" eb="34">
      <t>サンカ</t>
    </rPh>
    <rPh sb="34" eb="36">
      <t>イチラン</t>
    </rPh>
    <rPh sb="36" eb="38">
      <t>ダンシ</t>
    </rPh>
    <rPh sb="43" eb="45">
      <t>キョウギ</t>
    </rPh>
    <rPh sb="45" eb="47">
      <t>サンカ</t>
    </rPh>
    <rPh sb="47" eb="49">
      <t>イチラン</t>
    </rPh>
    <rPh sb="49" eb="51">
      <t>ジョシ</t>
    </rPh>
    <rPh sb="55" eb="57">
      <t>キョウギ</t>
    </rPh>
    <rPh sb="57" eb="59">
      <t>サンカ</t>
    </rPh>
    <rPh sb="59" eb="61">
      <t>イチラン</t>
    </rPh>
    <rPh sb="61" eb="63">
      <t>ダンシ</t>
    </rPh>
    <rPh sb="67" eb="69">
      <t>キョウギ</t>
    </rPh>
    <rPh sb="69" eb="71">
      <t>サンカ</t>
    </rPh>
    <rPh sb="71" eb="73">
      <t>イチラン</t>
    </rPh>
    <rPh sb="73" eb="75">
      <t>ジョシ</t>
    </rPh>
    <phoneticPr fontId="7" alignment="center"/>
  </si>
  <si>
    <t>○</t>
  </si>
  <si>
    <t>③</t>
    <phoneticPr fontId="7" alignment="center"/>
  </si>
  <si>
    <t>ＳＬ男子
ＳＬ女子</t>
    <rPh sb="2" eb="4">
      <t>ダンシ</t>
    </rPh>
    <rPh sb="7" eb="8">
      <t>オンナ</t>
    </rPh>
    <rPh sb="8" eb="9">
      <t>コ</t>
    </rPh>
    <phoneticPr fontId="7" alignment="center"/>
  </si>
  <si>
    <t>ＧＳ男子
ＧＳ女子</t>
    <rPh sb="2" eb="3">
      <t>オトコ</t>
    </rPh>
    <rPh sb="3" eb="4">
      <t>コ</t>
    </rPh>
    <rPh sb="7" eb="8">
      <t>オンナ</t>
    </rPh>
    <rPh sb="8" eb="9">
      <t>コ</t>
    </rPh>
    <phoneticPr fontId="7" alignment="center"/>
  </si>
  <si>
    <t>ＳＪ男子
ＳＪ女子</t>
    <rPh sb="2" eb="3">
      <t>オトコ</t>
    </rPh>
    <rPh sb="3" eb="4">
      <t>コ</t>
    </rPh>
    <rPh sb="7" eb="8">
      <t>オンナ</t>
    </rPh>
    <rPh sb="8" eb="9">
      <t>コ</t>
    </rPh>
    <phoneticPr fontId="7" alignment="center"/>
  </si>
  <si>
    <t>ＮＣ男子
ＮＣ女子</t>
    <rPh sb="2" eb="4">
      <t>ダンシ</t>
    </rPh>
    <rPh sb="7" eb="8">
      <t>オンナ</t>
    </rPh>
    <phoneticPr fontId="7" alignment="center"/>
  </si>
  <si>
    <t>ＣＣ男子
ＣＣ女子</t>
    <rPh sb="2" eb="3">
      <t>オトコ</t>
    </rPh>
    <rPh sb="3" eb="4">
      <t>コ</t>
    </rPh>
    <rPh sb="7" eb="8">
      <t>オンナ</t>
    </rPh>
    <rPh sb="8" eb="9">
      <t>コ</t>
    </rPh>
    <phoneticPr fontId="7" alignment="center"/>
  </si>
  <si>
    <t>ＣＦ男子
ＣＦ女子</t>
    <rPh sb="2" eb="3">
      <t>オトコ</t>
    </rPh>
    <rPh sb="3" eb="4">
      <t>コ</t>
    </rPh>
    <rPh sb="7" eb="8">
      <t>オンナ</t>
    </rPh>
    <rPh sb="8" eb="9">
      <t>コ</t>
    </rPh>
    <phoneticPr fontId="7" alignment="center"/>
  </si>
  <si>
    <t>ＲＬ男子
ＲＬ女子</t>
    <rPh sb="2" eb="3">
      <t>オトコ</t>
    </rPh>
    <rPh sb="3" eb="4">
      <t>コ</t>
    </rPh>
    <rPh sb="7" eb="8">
      <t>オンナ</t>
    </rPh>
    <rPh sb="8" eb="9">
      <t>コ</t>
    </rPh>
    <phoneticPr fontId="7" alignment="center"/>
  </si>
  <si>
    <t>※別ファイル
　（大会HPダウンロードページ）</t>
    <rPh sb="1" eb="2">
      <t>ベツ</t>
    </rPh>
    <rPh sb="9" eb="11">
      <t>タイカイ</t>
    </rPh>
    <phoneticPr fontId="7" alignment="center"/>
  </si>
  <si>
    <t>プログラム・公式記録集申込一覧表
（都道府県用）</t>
    <rPh sb="6" eb="8">
      <t>コウシキ</t>
    </rPh>
    <rPh sb="8" eb="10">
      <t>キロク</t>
    </rPh>
    <rPh sb="10" eb="11">
      <t>シュウ</t>
    </rPh>
    <rPh sb="11" eb="13">
      <t>モウシコミ</t>
    </rPh>
    <rPh sb="13" eb="16">
      <t>イチランヒョウ</t>
    </rPh>
    <rPh sb="18" eb="22">
      <t>トドウフケン</t>
    </rPh>
    <rPh sb="22" eb="23">
      <t>ヨウ</t>
    </rPh>
    <phoneticPr fontId="3"/>
  </si>
  <si>
    <t>プロ・公記申込一覧表（都道府県用）</t>
    <rPh sb="3" eb="4">
      <t>コウ</t>
    </rPh>
    <rPh sb="4" eb="5">
      <t>キ</t>
    </rPh>
    <rPh sb="5" eb="7">
      <t>モウシコミ</t>
    </rPh>
    <rPh sb="7" eb="10">
      <t>イチランヒョウ</t>
    </rPh>
    <rPh sb="11" eb="15">
      <t>トドウフケン</t>
    </rPh>
    <rPh sb="15" eb="16">
      <t>ヨウ</t>
    </rPh>
    <phoneticPr fontId="7" alignment="center"/>
  </si>
  <si>
    <t>申込金額一覧表</t>
    <rPh sb="3" eb="5">
      <t>サンカ</t>
    </rPh>
    <rPh sb="5" eb="6">
      <t>リョウコウシキキロクシュウモウシコミイチランヒョウガッコウヨウカクコウトドウフケンモウシコミセキニンシャテイシュツ</t>
    </rPh>
    <phoneticPr fontId="7" alignment="center"/>
  </si>
  <si>
    <t>申込金額一覧表</t>
    <phoneticPr fontId="7" alignment="center"/>
  </si>
  <si>
    <t>正式申込書類チェック表</t>
    <rPh sb="0" eb="2">
      <t>セイシキ</t>
    </rPh>
    <rPh sb="10" eb="11">
      <t>ヒョウ</t>
    </rPh>
    <phoneticPr fontId="7" alignment="center"/>
  </si>
  <si>
    <t>申込書類チェック表</t>
    <rPh sb="0" eb="2">
      <t>モウシコミ</t>
    </rPh>
    <rPh sb="2" eb="4">
      <t>ショルイ</t>
    </rPh>
    <rPh sb="8" eb="9">
      <t>ヒョウ</t>
    </rPh>
    <phoneticPr fontId="7" alignment="center"/>
  </si>
  <si>
    <t>学校数</t>
    <rPh sb="0" eb="2">
      <t>ガッコウ</t>
    </rPh>
    <rPh sb="1" eb="2">
      <t>コウ</t>
    </rPh>
    <rPh sb="2" eb="3">
      <t>スウ</t>
    </rPh>
    <phoneticPr fontId="7" alignment="center"/>
  </si>
  <si>
    <t>各校から都道府県申込責任者に提出する。
大会事務局への郵送必要なし。</t>
    <rPh sb="0" eb="2">
      <t>カクコウ</t>
    </rPh>
    <rPh sb="20" eb="22">
      <t>タイカイ</t>
    </rPh>
    <rPh sb="22" eb="25">
      <t>ジムキョク</t>
    </rPh>
    <rPh sb="27" eb="29">
      <t>ユウソウ</t>
    </rPh>
    <rPh sb="29" eb="31">
      <t>ヒツヨウ</t>
    </rPh>
    <phoneticPr fontId="1"/>
  </si>
  <si>
    <t>※別ファイル
　（大会HPダウンロードページ）
※郵送、PDFデータ送信</t>
    <rPh sb="25" eb="27">
      <t>ユウソウ</t>
    </rPh>
    <rPh sb="34" eb="36">
      <t>ソウシン</t>
    </rPh>
    <phoneticPr fontId="7" alignment="center"/>
  </si>
  <si>
    <t>⑫</t>
    <phoneticPr fontId="3"/>
  </si>
  <si>
    <t>確認欄</t>
    <rPh sb="0" eb="2">
      <t>カクニン</t>
    </rPh>
    <rPh sb="2" eb="3">
      <t>ラン</t>
    </rPh>
    <phoneticPr fontId="3"/>
  </si>
  <si>
    <t>書類番号⑩</t>
    <rPh sb="0" eb="2">
      <t>ショルイ</t>
    </rPh>
    <rPh sb="2" eb="4">
      <t>バンゴウ</t>
    </rPh>
    <phoneticPr fontId="3"/>
  </si>
  <si>
    <t>書類番号⑥</t>
    <rPh sb="0" eb="2">
      <t>ショルイ</t>
    </rPh>
    <rPh sb="2" eb="4">
      <t>バンゴウ</t>
    </rPh>
    <phoneticPr fontId="3"/>
  </si>
  <si>
    <t>書類番号⑤RL女</t>
    <rPh sb="0" eb="4">
      <t>ショルイバンゴウ</t>
    </rPh>
    <rPh sb="7" eb="8">
      <t>オンナ</t>
    </rPh>
    <phoneticPr fontId="1"/>
  </si>
  <si>
    <t>書類番号⑤RL男</t>
    <rPh sb="0" eb="4">
      <t>ショルイバンゴウ</t>
    </rPh>
    <rPh sb="7" eb="8">
      <t>オトコ</t>
    </rPh>
    <phoneticPr fontId="1"/>
  </si>
  <si>
    <t>書類番号④CF女</t>
    <rPh sb="0" eb="4">
      <t>ショルイバンゴウ</t>
    </rPh>
    <rPh sb="7" eb="8">
      <t>オンナ</t>
    </rPh>
    <phoneticPr fontId="1"/>
  </si>
  <si>
    <t>書類番号④CF男</t>
    <rPh sb="0" eb="4">
      <t>ショルイバンゴウ</t>
    </rPh>
    <rPh sb="7" eb="8">
      <t>オトコ</t>
    </rPh>
    <phoneticPr fontId="1"/>
  </si>
  <si>
    <t>書類番号④CC女</t>
    <rPh sb="0" eb="4">
      <t>ショルイバンゴウ</t>
    </rPh>
    <rPh sb="7" eb="8">
      <t>オンナ</t>
    </rPh>
    <phoneticPr fontId="1"/>
  </si>
  <si>
    <t>書類番号④CC男</t>
    <rPh sb="0" eb="4">
      <t>ショルイバンゴウ</t>
    </rPh>
    <rPh sb="7" eb="8">
      <t>オトコ</t>
    </rPh>
    <phoneticPr fontId="1"/>
  </si>
  <si>
    <t>書類番号③</t>
    <rPh sb="0" eb="4">
      <t>ショルイバンゴウ</t>
    </rPh>
    <phoneticPr fontId="1"/>
  </si>
  <si>
    <t>書類番号④NC女</t>
    <rPh sb="0" eb="4">
      <t>ショルイバンゴウ</t>
    </rPh>
    <rPh sb="7" eb="8">
      <t>オンナ</t>
    </rPh>
    <phoneticPr fontId="1"/>
  </si>
  <si>
    <t>書類番号④NC男</t>
    <rPh sb="0" eb="4">
      <t>ショルイバンゴウ</t>
    </rPh>
    <rPh sb="7" eb="8">
      <t>オトコ</t>
    </rPh>
    <phoneticPr fontId="1"/>
  </si>
  <si>
    <t>書類番号④SJ女</t>
    <rPh sb="0" eb="4">
      <t>ショルイバンゴウ</t>
    </rPh>
    <rPh sb="7" eb="8">
      <t>オンナ</t>
    </rPh>
    <phoneticPr fontId="1"/>
  </si>
  <si>
    <t>書類番号④SJ男</t>
    <rPh sb="0" eb="4">
      <t>ショルイバンゴウ</t>
    </rPh>
    <rPh sb="7" eb="8">
      <t>オトコ</t>
    </rPh>
    <phoneticPr fontId="1"/>
  </si>
  <si>
    <t>書類番号④GS女</t>
    <rPh sb="0" eb="4">
      <t>ショルイバンゴウ</t>
    </rPh>
    <rPh sb="7" eb="8">
      <t>オンナ</t>
    </rPh>
    <phoneticPr fontId="1"/>
  </si>
  <si>
    <t>書類番号④GS男</t>
    <rPh sb="0" eb="4">
      <t>ショルイバンゴウ</t>
    </rPh>
    <rPh sb="7" eb="8">
      <t>オトコ</t>
    </rPh>
    <phoneticPr fontId="1"/>
  </si>
  <si>
    <t>書類番号④SL女</t>
    <rPh sb="0" eb="4">
      <t>ショルイバンゴウ</t>
    </rPh>
    <rPh sb="7" eb="8">
      <t>オンナ</t>
    </rPh>
    <phoneticPr fontId="1"/>
  </si>
  <si>
    <t>書類番号④SL男</t>
    <rPh sb="0" eb="4">
      <t>ショルイバンゴウ</t>
    </rPh>
    <rPh sb="7" eb="8">
      <t>オトコ</t>
    </rPh>
    <phoneticPr fontId="1"/>
  </si>
  <si>
    <t>②</t>
    <phoneticPr fontId="1"/>
  </si>
  <si>
    <t>出場確認書</t>
    <phoneticPr fontId="1"/>
  </si>
  <si>
    <t>書類番号②</t>
    <rPh sb="0" eb="2">
      <t>ショルイ</t>
    </rPh>
    <rPh sb="2" eb="4">
      <t>バンゴウ</t>
    </rPh>
    <phoneticPr fontId="3"/>
  </si>
  <si>
    <t>アルペン競技</t>
    <rPh sb="4" eb="6">
      <t>キョウギ</t>
    </rPh>
    <phoneticPr fontId="45"/>
  </si>
  <si>
    <t>ジャンプ競技</t>
    <phoneticPr fontId="45"/>
  </si>
  <si>
    <t>クロスカントリー競技</t>
    <rPh sb="8" eb="10">
      <t>キョウギ</t>
    </rPh>
    <phoneticPr fontId="45"/>
  </si>
  <si>
    <t>学校名</t>
    <rPh sb="0" eb="2">
      <t>ガッコウ</t>
    </rPh>
    <rPh sb="2" eb="3">
      <t>メイ</t>
    </rPh>
    <phoneticPr fontId="1"/>
  </si>
  <si>
    <t>学校TEL</t>
    <rPh sb="0" eb="2">
      <t>ガッコウ</t>
    </rPh>
    <phoneticPr fontId="1"/>
  </si>
  <si>
    <t>学校名</t>
    <rPh sb="0" eb="1">
      <t>ガク</t>
    </rPh>
    <rPh sb="1" eb="2">
      <t>コウ</t>
    </rPh>
    <rPh sb="2" eb="3">
      <t/>
    </rPh>
    <phoneticPr fontId="1"/>
  </si>
  <si>
    <t>学校FAX</t>
    <rPh sb="0" eb="2">
      <t>ガッコウ</t>
    </rPh>
    <phoneticPr fontId="1"/>
  </si>
  <si>
    <t>連絡用
メールアドレス</t>
    <rPh sb="0" eb="3">
      <t>レンラクヨウ</t>
    </rPh>
    <phoneticPr fontId="1"/>
  </si>
  <si>
    <t>出場予定種目</t>
    <phoneticPr fontId="45"/>
  </si>
  <si>
    <t>ジャイアント
スラローム</t>
    <phoneticPr fontId="1"/>
  </si>
  <si>
    <t>スペシャル
ジャンプ</t>
    <phoneticPr fontId="1"/>
  </si>
  <si>
    <t>ノルディック
コンバインド</t>
    <phoneticPr fontId="1"/>
  </si>
  <si>
    <t>参加人数</t>
    <rPh sb="0" eb="2">
      <t>サンカ</t>
    </rPh>
    <rPh sb="2" eb="4">
      <t>ニンズウ</t>
    </rPh>
    <phoneticPr fontId="45"/>
  </si>
  <si>
    <t>女子</t>
    <phoneticPr fontId="45"/>
  </si>
  <si>
    <t>男子</t>
    <phoneticPr fontId="45"/>
  </si>
  <si>
    <t>（注）</t>
    <phoneticPr fontId="1"/>
  </si>
  <si>
    <t>参加人数の欄は、各種目の出場人数を入力すること。（要項記載の各都道府県参加人数枠を参考に、参加実人数を入力してください。）</t>
    <rPh sb="8" eb="9">
      <t>カク</t>
    </rPh>
    <rPh sb="9" eb="11">
      <t>シュモク</t>
    </rPh>
    <rPh sb="39" eb="40">
      <t>ワク</t>
    </rPh>
    <phoneticPr fontId="1"/>
  </si>
  <si>
    <t>シート入力上の手順・注意事項</t>
    <rPh sb="3" eb="5">
      <t>ニュウリョク</t>
    </rPh>
    <rPh sb="5" eb="6">
      <t>ジョウ</t>
    </rPh>
    <rPh sb="7" eb="9">
      <t>テジュン</t>
    </rPh>
    <rPh sb="10" eb="12">
      <t>チュウイ</t>
    </rPh>
    <rPh sb="12" eb="14">
      <t>ジコウ</t>
    </rPh>
    <phoneticPr fontId="1"/>
  </si>
  <si>
    <t>①</t>
    <phoneticPr fontId="1"/>
  </si>
  <si>
    <t>④</t>
    <phoneticPr fontId="1"/>
  </si>
  <si>
    <t>注意事項</t>
    <rPh sb="0" eb="2">
      <t>チュウイ</t>
    </rPh>
    <rPh sb="2" eb="4">
      <t>ジコウ</t>
    </rPh>
    <phoneticPr fontId="1"/>
  </si>
  <si>
    <t>入力の手順</t>
    <rPh sb="0" eb="2">
      <t>ニュウリョク</t>
    </rPh>
    <rPh sb="3" eb="5">
      <t>テジュン</t>
    </rPh>
    <phoneticPr fontId="1"/>
  </si>
  <si>
    <t>２</t>
    <phoneticPr fontId="1"/>
  </si>
  <si>
    <t>③</t>
    <phoneticPr fontId="1"/>
  </si>
  <si>
    <t>⑤</t>
    <phoneticPr fontId="1"/>
  </si>
  <si>
    <t>SAJ競技者登録番号は、SAJ競技者登録した選手のみ、必ず入力してください。SAJ会員番号ではありません。</t>
    <rPh sb="3" eb="6">
      <t>キョウギシャ</t>
    </rPh>
    <rPh sb="6" eb="8">
      <t>トウロク</t>
    </rPh>
    <rPh sb="8" eb="10">
      <t>バンゴウ</t>
    </rPh>
    <rPh sb="15" eb="18">
      <t>キョウギシャ</t>
    </rPh>
    <rPh sb="18" eb="20">
      <t>トウロク</t>
    </rPh>
    <rPh sb="22" eb="24">
      <t>センシュ</t>
    </rPh>
    <rPh sb="27" eb="28">
      <t>カナラ</t>
    </rPh>
    <rPh sb="29" eb="31">
      <t>ニュウリョク</t>
    </rPh>
    <rPh sb="41" eb="43">
      <t>カイイン</t>
    </rPh>
    <rPh sb="43" eb="45">
      <t>バンゴウ</t>
    </rPh>
    <phoneticPr fontId="1"/>
  </si>
  <si>
    <t>郵送</t>
    <rPh sb="0" eb="2">
      <t>ユウソウ</t>
    </rPh>
    <phoneticPr fontId="1"/>
  </si>
  <si>
    <t>○</t>
    <phoneticPr fontId="1"/>
  </si>
  <si>
    <t>参加料、プログラム・公式記録集
申込一覧表（学校用）</t>
    <rPh sb="22" eb="24">
      <t>ガッコウ</t>
    </rPh>
    <rPh sb="24" eb="25">
      <t>ヨウ</t>
    </rPh>
    <phoneticPr fontId="3"/>
  </si>
  <si>
    <t>出場する種目に「○」をし、横にランキングを「数字」または「特」で入力すること。SL＝スラローム、GS＝ジャイアントスラローム</t>
    <phoneticPr fontId="1"/>
  </si>
  <si>
    <t>出場する種目に「○」をし、横にランキングを「数字」または「特」で入力すること。CC＝クラシカル、CF＝フリー、RL＝リレー</t>
    <phoneticPr fontId="1"/>
  </si>
  <si>
    <t>出場する種目に「○」をし、横にランキングを「数字」または「特」で入力すること。CC＝クラシカル、CF＝フリー、RL＝リレー</t>
    <phoneticPr fontId="1"/>
  </si>
  <si>
    <t>出場する種目に「○」をし、横にランキングを「数字」または「特」で入力すること。SJ＝スペシャルジャンプ、NC＝ノルディックコンバインド</t>
    <phoneticPr fontId="1"/>
  </si>
  <si>
    <t>出場する種目に「○」をし、横にランキングを「数字」または「特」で入力すること。SJ＝スペシャルジャンプ、NC＝ノルディックコンバインド</t>
    <phoneticPr fontId="1"/>
  </si>
  <si>
    <t>（特別シード「特」がランキングの一番上、続けて１・２・３・・・とする。）</t>
    <phoneticPr fontId="1"/>
  </si>
  <si>
    <t>ランキング順に記入されているか確認すること。</t>
    <rPh sb="5" eb="6">
      <t>ジュン</t>
    </rPh>
    <rPh sb="7" eb="9">
      <t>キニュウ</t>
    </rPh>
    <rPh sb="15" eb="17">
      <t>カクニン</t>
    </rPh>
    <phoneticPr fontId="1"/>
  </si>
  <si>
    <t>特</t>
  </si>
  <si>
    <t>実人員</t>
  </si>
  <si>
    <t>実人員</t>
    <rPh sb="0" eb="1">
      <t>ジツ</t>
    </rPh>
    <rPh sb="1" eb="3">
      <t>ジンイン</t>
    </rPh>
    <phoneticPr fontId="1"/>
  </si>
  <si>
    <t>アルペン</t>
    <phoneticPr fontId="1"/>
  </si>
  <si>
    <t>ジャンプ</t>
    <phoneticPr fontId="1"/>
  </si>
  <si>
    <t>クロス</t>
    <phoneticPr fontId="1"/>
  </si>
  <si>
    <t>男子</t>
    <rPh sb="0" eb="2">
      <t>ダンシ</t>
    </rPh>
    <phoneticPr fontId="1"/>
  </si>
  <si>
    <t>女子</t>
    <rPh sb="0" eb="2">
      <t>ジョシ</t>
    </rPh>
    <phoneticPr fontId="1"/>
  </si>
  <si>
    <t>実人員合計</t>
    <rPh sb="0" eb="1">
      <t>ジツ</t>
    </rPh>
    <rPh sb="1" eb="3">
      <t>ジンイン</t>
    </rPh>
    <rPh sb="3" eb="5">
      <t>ゴウケイ</t>
    </rPh>
    <phoneticPr fontId="1"/>
  </si>
  <si>
    <t>プログラム</t>
    <phoneticPr fontId="1"/>
  </si>
  <si>
    <t>公式記録集</t>
    <rPh sb="0" eb="2">
      <t>コウシキ</t>
    </rPh>
    <rPh sb="2" eb="5">
      <t>キロクシュウ</t>
    </rPh>
    <phoneticPr fontId="1"/>
  </si>
  <si>
    <t>学年は、小中一貫校・義務教育学校の場合も「１」「２」「３」の学年を入力してください。</t>
    <rPh sb="0" eb="2">
      <t>ガクネン</t>
    </rPh>
    <rPh sb="4" eb="6">
      <t>ショウチュウ</t>
    </rPh>
    <rPh sb="6" eb="8">
      <t>イッカン</t>
    </rPh>
    <rPh sb="8" eb="9">
      <t>コウ</t>
    </rPh>
    <rPh sb="10" eb="12">
      <t>ギム</t>
    </rPh>
    <rPh sb="12" eb="14">
      <t>キョウイク</t>
    </rPh>
    <rPh sb="14" eb="16">
      <t>ガッコウ</t>
    </rPh>
    <rPh sb="17" eb="19">
      <t>バアイ</t>
    </rPh>
    <rPh sb="30" eb="32">
      <t>ガクネン</t>
    </rPh>
    <rPh sb="33" eb="35">
      <t>ニュウリョク</t>
    </rPh>
    <phoneticPr fontId="1"/>
  </si>
  <si>
    <t>出場種目・各種目ランキングは、間違えずに入力してください。抽選後の変更はできません。</t>
    <rPh sb="0" eb="2">
      <t>シュツジョウ</t>
    </rPh>
    <rPh sb="2" eb="4">
      <t>シュモク</t>
    </rPh>
    <rPh sb="5" eb="8">
      <t>カクシュモク</t>
    </rPh>
    <rPh sb="15" eb="17">
      <t>マチガ</t>
    </rPh>
    <rPh sb="20" eb="22">
      <t>ニュウリョク</t>
    </rPh>
    <rPh sb="29" eb="31">
      <t>チュウセン</t>
    </rPh>
    <rPh sb="31" eb="32">
      <t>ゴ</t>
    </rPh>
    <rPh sb="33" eb="35">
      <t>ヘンコウ</t>
    </rPh>
    <phoneticPr fontId="1"/>
  </si>
  <si>
    <t>【出場確認書】の黄色のセルに、必要事項を入力してください。</t>
    <rPh sb="1" eb="3">
      <t>シュツジョウ</t>
    </rPh>
    <rPh sb="3" eb="6">
      <t>カクニンショ</t>
    </rPh>
    <rPh sb="8" eb="10">
      <t>キイロ</t>
    </rPh>
    <rPh sb="15" eb="17">
      <t>ヒツヨウ</t>
    </rPh>
    <rPh sb="17" eb="19">
      <t>ジコウ</t>
    </rPh>
    <rPh sb="20" eb="22">
      <t>ニュウリョク</t>
    </rPh>
    <phoneticPr fontId="1"/>
  </si>
  <si>
    <t>【緑色の各種シート】の黄色のセルに、必要事項を入力してください。緊急連絡先は、確実に連絡の取れる電話番号を記入してください。</t>
    <rPh sb="1" eb="2">
      <t>ミドリ</t>
    </rPh>
    <rPh sb="2" eb="3">
      <t>イロ</t>
    </rPh>
    <rPh sb="4" eb="6">
      <t>カクシュ</t>
    </rPh>
    <rPh sb="11" eb="13">
      <t>キイロ</t>
    </rPh>
    <rPh sb="18" eb="20">
      <t>ヒツヨウ</t>
    </rPh>
    <rPh sb="20" eb="22">
      <t>ジコウ</t>
    </rPh>
    <rPh sb="23" eb="25">
      <t>ニュウリョク</t>
    </rPh>
    <rPh sb="32" eb="34">
      <t>キンキュウ</t>
    </rPh>
    <rPh sb="34" eb="37">
      <t>レンラクサキ</t>
    </rPh>
    <rPh sb="39" eb="41">
      <t>カクジツ</t>
    </rPh>
    <rPh sb="42" eb="44">
      <t>レンラク</t>
    </rPh>
    <rPh sb="45" eb="46">
      <t>ト</t>
    </rPh>
    <rPh sb="48" eb="50">
      <t>デンワ</t>
    </rPh>
    <rPh sb="50" eb="52">
      <t>バンゴウ</t>
    </rPh>
    <rPh sb="53" eb="55">
      <t>キニュウ</t>
    </rPh>
    <phoneticPr fontId="1"/>
  </si>
  <si>
    <t xml:space="preserve">①
</t>
    <phoneticPr fontId="1"/>
  </si>
  <si>
    <t xml:space="preserve">②
</t>
    <phoneticPr fontId="1"/>
  </si>
  <si>
    <t>（1）</t>
    <phoneticPr fontId="1"/>
  </si>
  <si>
    <t>（2）</t>
  </si>
  <si>
    <t>（3）</t>
  </si>
  <si>
    <t xml:space="preserve">（4）
</t>
    <phoneticPr fontId="1"/>
  </si>
  <si>
    <t xml:space="preserve">（6）
</t>
    <phoneticPr fontId="1"/>
  </si>
  <si>
    <t>外字は基本的に使用できません。フォントによって字体が変わる場合は、備考欄に「氏名注意」と記入してください。</t>
    <rPh sb="0" eb="2">
      <t>ガイジ</t>
    </rPh>
    <rPh sb="3" eb="6">
      <t>キホンテキ</t>
    </rPh>
    <rPh sb="7" eb="9">
      <t>シヨウ</t>
    </rPh>
    <rPh sb="23" eb="25">
      <t>ジタイ</t>
    </rPh>
    <rPh sb="26" eb="27">
      <t>カ</t>
    </rPh>
    <rPh sb="29" eb="31">
      <t>バアイ</t>
    </rPh>
    <rPh sb="33" eb="35">
      <t>ビコウ</t>
    </rPh>
    <rPh sb="35" eb="36">
      <t>ラン</t>
    </rPh>
    <rPh sb="38" eb="40">
      <t>シメイ</t>
    </rPh>
    <rPh sb="40" eb="42">
      <t>チュウイ</t>
    </rPh>
    <rPh sb="44" eb="46">
      <t>キニュウ</t>
    </rPh>
    <phoneticPr fontId="1"/>
  </si>
  <si>
    <t>はじめに、本ページをプリントアウトし、入力する順序を確認してください。</t>
    <rPh sb="5" eb="6">
      <t>ホン</t>
    </rPh>
    <rPh sb="19" eb="21">
      <t>ニュウリョク</t>
    </rPh>
    <rPh sb="23" eb="25">
      <t>ジュンジョ</t>
    </rPh>
    <rPh sb="26" eb="28">
      <t>カクニン</t>
    </rPh>
    <phoneticPr fontId="1"/>
  </si>
  <si>
    <t>氏名(漢字・フリガナ)は、姓と名の間に全角スペースを入力してください。(例：野沢　太郎・ノザワ　タロウ)</t>
    <rPh sb="0" eb="2">
      <t>シメイ</t>
    </rPh>
    <rPh sb="3" eb="5">
      <t>カンジ</t>
    </rPh>
    <rPh sb="13" eb="14">
      <t>セイ</t>
    </rPh>
    <rPh sb="15" eb="16">
      <t>ナ</t>
    </rPh>
    <rPh sb="17" eb="18">
      <t>アイダ</t>
    </rPh>
    <rPh sb="19" eb="21">
      <t>ゼンカク</t>
    </rPh>
    <rPh sb="26" eb="28">
      <t>ニュウリョク</t>
    </rPh>
    <rPh sb="36" eb="37">
      <t>レイ</t>
    </rPh>
    <rPh sb="38" eb="40">
      <t>ノザワ</t>
    </rPh>
    <rPh sb="41" eb="43">
      <t>タロウ</t>
    </rPh>
    <phoneticPr fontId="1"/>
  </si>
  <si>
    <t>プログラム・公式記録集の申込は、各校から提出される【参加料、プログラム・公式記録集申込一覧表(学校用)】をもとに【プログラム・公式記録集申込一覧表(都道府県用)】に集約してください。</t>
    <rPh sb="12" eb="14">
      <t>モウシコミ</t>
    </rPh>
    <rPh sb="16" eb="17">
      <t>カク</t>
    </rPh>
    <rPh sb="17" eb="18">
      <t>コウ</t>
    </rPh>
    <rPh sb="20" eb="22">
      <t>テイシュツ</t>
    </rPh>
    <rPh sb="82" eb="84">
      <t>シュウヤク</t>
    </rPh>
    <phoneticPr fontId="1"/>
  </si>
  <si>
    <t>この申込書のデータがそのまま抽選会データになるので、下記の入力手順に従って正確に入力してください。
指定のセル以外への入力や変更はしないでください。(シート名を変更・削除しないでください。)</t>
    <rPh sb="2" eb="5">
      <t>モウシコミショ</t>
    </rPh>
    <rPh sb="14" eb="17">
      <t>チュウセンカイ</t>
    </rPh>
    <rPh sb="26" eb="28">
      <t>カキ</t>
    </rPh>
    <rPh sb="29" eb="31">
      <t>ニュウリョク</t>
    </rPh>
    <rPh sb="31" eb="33">
      <t>テジュン</t>
    </rPh>
    <rPh sb="34" eb="35">
      <t>シタガ</t>
    </rPh>
    <rPh sb="37" eb="39">
      <t>セイカク</t>
    </rPh>
    <rPh sb="40" eb="42">
      <t>ニュウリョク</t>
    </rPh>
    <rPh sb="50" eb="52">
      <t>シテイ</t>
    </rPh>
    <rPh sb="55" eb="57">
      <t>イガイ</t>
    </rPh>
    <phoneticPr fontId="1"/>
  </si>
  <si>
    <t xml:space="preserve">（1）
</t>
    <phoneticPr fontId="1"/>
  </si>
  <si>
    <t xml:space="preserve">（2）
</t>
    <phoneticPr fontId="1"/>
  </si>
  <si>
    <t xml:space="preserve">（3）
</t>
    <phoneticPr fontId="1"/>
  </si>
  <si>
    <t xml:space="preserve">（5）
</t>
    <phoneticPr fontId="1"/>
  </si>
  <si>
    <t>選手の入力情報(漢字・フリガナ・学年等)は、【校長承認書】の記載を正式なものとします。事務局では抽選後、記載内容を校長承認書と整合し、正式な記載として修正します。賞状やプログラム、アナウンスにも利用します。</t>
    <rPh sb="0" eb="2">
      <t>センシュ</t>
    </rPh>
    <rPh sb="3" eb="5">
      <t>ニュウリョク</t>
    </rPh>
    <rPh sb="5" eb="7">
      <t>ジョウホウ</t>
    </rPh>
    <rPh sb="8" eb="10">
      <t>カンジ</t>
    </rPh>
    <rPh sb="16" eb="18">
      <t>ガクネン</t>
    </rPh>
    <rPh sb="18" eb="19">
      <t>トウ</t>
    </rPh>
    <rPh sb="23" eb="25">
      <t>コウチョウ</t>
    </rPh>
    <rPh sb="25" eb="28">
      <t>ショウニンショ</t>
    </rPh>
    <rPh sb="30" eb="32">
      <t>キサイ</t>
    </rPh>
    <rPh sb="33" eb="35">
      <t>セイシキ</t>
    </rPh>
    <phoneticPr fontId="1"/>
  </si>
  <si>
    <t>※外部指導者は、【様式６】「外部指導者（コーチ）確認書（校長承諾書）」が提出されていること。</t>
    <rPh sb="9" eb="11">
      <t>ヨウシキ</t>
    </rPh>
    <phoneticPr fontId="1"/>
  </si>
  <si>
    <t>連絡用メールアドレス</t>
    <rPh sb="0" eb="3">
      <t>レンラクヨウ</t>
    </rPh>
    <phoneticPr fontId="3"/>
  </si>
  <si>
    <t>緊急連絡先（TEL）</t>
    <rPh sb="0" eb="2">
      <t>キンキュウ</t>
    </rPh>
    <rPh sb="2" eb="5">
      <t>レンラクサキ</t>
    </rPh>
    <phoneticPr fontId="3"/>
  </si>
  <si>
    <t>緊急連絡先
（TEL）</t>
    <rPh sb="0" eb="2">
      <t>キンキュウ</t>
    </rPh>
    <rPh sb="2" eb="5">
      <t>レンラクサキ</t>
    </rPh>
    <phoneticPr fontId="1"/>
  </si>
  <si>
    <t>メール
送信</t>
    <rPh sb="4" eb="6">
      <t>ソウシン</t>
    </rPh>
    <phoneticPr fontId="1"/>
  </si>
  <si>
    <t>○</t>
    <phoneticPr fontId="1"/>
  </si>
  <si>
    <t>16長野</t>
    <rPh sb="2" eb="4">
      <t>ナガノ</t>
    </rPh>
    <phoneticPr fontId="1"/>
  </si>
  <si>
    <t>学校FAX</t>
    <phoneticPr fontId="1"/>
  </si>
  <si>
    <t>書類番号④⑤　種目別申込書</t>
    <rPh sb="0" eb="4">
      <t>ショルイバンゴウ</t>
    </rPh>
    <rPh sb="7" eb="10">
      <t>シュモクベツ</t>
    </rPh>
    <rPh sb="10" eb="13">
      <t>モウシコミショ</t>
    </rPh>
    <phoneticPr fontId="9"/>
  </si>
  <si>
    <t>書類番号③　各競技参加選手一覧入力</t>
    <rPh sb="0" eb="2">
      <t>ショルイ</t>
    </rPh>
    <rPh sb="2" eb="4">
      <t>バンゴウ</t>
    </rPh>
    <rPh sb="6" eb="9">
      <t>カクキョウギ</t>
    </rPh>
    <rPh sb="9" eb="11">
      <t>サンカ</t>
    </rPh>
    <rPh sb="11" eb="13">
      <t>センシュ</t>
    </rPh>
    <rPh sb="13" eb="15">
      <t>イチラン</t>
    </rPh>
    <rPh sb="15" eb="17">
      <t>ニュウリョク</t>
    </rPh>
    <phoneticPr fontId="9"/>
  </si>
  <si>
    <t>【各競技参加一覧(色付きのシート)】に参加選手の情報を入力してください。入力内容は【種目別申込書】に反映されるので確認してください。再度入力する必要はありません。</t>
    <rPh sb="1" eb="2">
      <t>カク</t>
    </rPh>
    <rPh sb="2" eb="4">
      <t>キョウギ</t>
    </rPh>
    <rPh sb="4" eb="6">
      <t>サンカ</t>
    </rPh>
    <rPh sb="6" eb="8">
      <t>イチラン</t>
    </rPh>
    <rPh sb="9" eb="11">
      <t>イロツ</t>
    </rPh>
    <rPh sb="19" eb="21">
      <t>サンカ</t>
    </rPh>
    <rPh sb="21" eb="23">
      <t>センシュ</t>
    </rPh>
    <rPh sb="24" eb="26">
      <t>ジョウホウ</t>
    </rPh>
    <rPh sb="27" eb="29">
      <t>ニュウリョク</t>
    </rPh>
    <rPh sb="36" eb="38">
      <t>ニュウリョク</t>
    </rPh>
    <rPh sb="38" eb="40">
      <t>ナイヨウ</t>
    </rPh>
    <rPh sb="42" eb="45">
      <t>シュモクベツ</t>
    </rPh>
    <rPh sb="45" eb="48">
      <t>モウシコミショ</t>
    </rPh>
    <rPh sb="50" eb="52">
      <t>ハンエイ</t>
    </rPh>
    <rPh sb="57" eb="59">
      <t>カクニン</t>
    </rPh>
    <rPh sb="66" eb="68">
      <t>サイド</t>
    </rPh>
    <rPh sb="68" eb="70">
      <t>ニュウリョク</t>
    </rPh>
    <rPh sb="72" eb="74">
      <t>ヒツヨウ</t>
    </rPh>
    <phoneticPr fontId="1"/>
  </si>
  <si>
    <t>メール送信</t>
    <rPh sb="3" eb="5">
      <t>ソウシン</t>
    </rPh>
    <phoneticPr fontId="3"/>
  </si>
  <si>
    <t>各競技参加選手一覧</t>
    <rPh sb="0" eb="3">
      <t>カクキョウギ</t>
    </rPh>
    <rPh sb="3" eb="5">
      <t>サンカ</t>
    </rPh>
    <rPh sb="5" eb="7">
      <t>センシュ</t>
    </rPh>
    <rPh sb="7" eb="9">
      <t>イチラン</t>
    </rPh>
    <phoneticPr fontId="3"/>
  </si>
  <si>
    <t>種目別申込書</t>
  </si>
  <si>
    <t>参加校数</t>
    <rPh sb="0" eb="2">
      <t>サンカ</t>
    </rPh>
    <rPh sb="2" eb="4">
      <t>コウスウ</t>
    </rPh>
    <phoneticPr fontId="1"/>
  </si>
  <si>
    <t>参加校数</t>
    <rPh sb="0" eb="3">
      <t>サンカコウ</t>
    </rPh>
    <rPh sb="3" eb="4">
      <t>スウ</t>
    </rPh>
    <phoneticPr fontId="1"/>
  </si>
  <si>
    <t>全体</t>
    <rPh sb="0" eb="2">
      <t>ゼンタイ</t>
    </rPh>
    <phoneticPr fontId="1"/>
  </si>
  <si>
    <t>男子</t>
    <rPh sb="0" eb="2">
      <t>ダンシ</t>
    </rPh>
    <phoneticPr fontId="1"/>
  </si>
  <si>
    <t>女子</t>
    <rPh sb="0" eb="2">
      <t>ジョシ</t>
    </rPh>
    <phoneticPr fontId="1"/>
  </si>
  <si>
    <t>【MENU】で、都道府県名(黄色のセル)をプルダウンリストから選択してください。</t>
    <rPh sb="8" eb="12">
      <t>トドウフケン</t>
    </rPh>
    <rPh sb="12" eb="13">
      <t>メイ</t>
    </rPh>
    <rPh sb="14" eb="16">
      <t>キイロ</t>
    </rPh>
    <rPh sb="31" eb="33">
      <t>センタク</t>
    </rPh>
    <phoneticPr fontId="1"/>
  </si>
  <si>
    <t>（ア）出場種目の欄で、プルダウンリストから「○」を選択してください。</t>
    <rPh sb="3" eb="5">
      <t>シュツジョウ</t>
    </rPh>
    <rPh sb="5" eb="7">
      <t>シュモク</t>
    </rPh>
    <rPh sb="8" eb="9">
      <t>ラン</t>
    </rPh>
    <rPh sb="25" eb="27">
      <t>センタク</t>
    </rPh>
    <phoneticPr fontId="1"/>
  </si>
  <si>
    <t>（イ）種目ごとにランキング「数字」を入力してください。
　　　特別シードの選手は、プルダウンリストから「特」を選択してください。</t>
    <rPh sb="55" eb="57">
      <t>センタク</t>
    </rPh>
    <phoneticPr fontId="1"/>
  </si>
  <si>
    <t>【種目別申込書】で、ランキングや参加選手の情報を確認してください。「特」の選手は五十音順、リレーの選手は学年順に並びます。修正する場合は、【各競技参加一覧(色付きのシート)】で修正してください。</t>
    <rPh sb="1" eb="4">
      <t>シュモクベツ</t>
    </rPh>
    <rPh sb="4" eb="7">
      <t>モウシコミショ</t>
    </rPh>
    <rPh sb="16" eb="18">
      <t>サンカ</t>
    </rPh>
    <rPh sb="18" eb="20">
      <t>センシュ</t>
    </rPh>
    <rPh sb="21" eb="23">
      <t>ジョウホウ</t>
    </rPh>
    <rPh sb="24" eb="26">
      <t>カクニン</t>
    </rPh>
    <rPh sb="61" eb="63">
      <t>シュウセイ</t>
    </rPh>
    <rPh sb="65" eb="67">
      <t>バアイ</t>
    </rPh>
    <rPh sb="88" eb="90">
      <t>シュウセイ</t>
    </rPh>
    <phoneticPr fontId="1"/>
  </si>
  <si>
    <t>(都道府県名をリストから選んでください。)</t>
    <phoneticPr fontId="1"/>
  </si>
  <si>
    <t>書類番号②⑥⑧⑨⑩</t>
    <phoneticPr fontId="1"/>
  </si>
  <si>
    <t>②出場確認書（正式申込）</t>
    <phoneticPr fontId="1"/>
  </si>
  <si>
    <t>⑥役員・監督・外部指導者名簿</t>
    <phoneticPr fontId="1"/>
  </si>
  <si>
    <t>⑨申込金額一覧表</t>
    <phoneticPr fontId="1"/>
  </si>
  <si>
    <t>学校住所</t>
    <rPh sb="0" eb="2">
      <t>ガッコウ</t>
    </rPh>
    <rPh sb="2" eb="4">
      <t>ジュウショ</t>
    </rPh>
    <phoneticPr fontId="1"/>
  </si>
  <si>
    <t>郵便番号</t>
    <rPh sb="0" eb="2">
      <t>ユウビン</t>
    </rPh>
    <rPh sb="2" eb="4">
      <t>バンゴウ</t>
    </rPh>
    <phoneticPr fontId="1"/>
  </si>
  <si>
    <t>⑧ﾌﾟﾛｸﾞﾗﾑ・公式記録集申込一覧表(都道府県用)</t>
    <phoneticPr fontId="1"/>
  </si>
  <si>
    <t>　　 ⑩正式申込書類チェック表</t>
    <phoneticPr fontId="1"/>
  </si>
  <si>
    <t>AL男子</t>
    <rPh sb="2" eb="4">
      <t>ダンシ</t>
    </rPh>
    <phoneticPr fontId="1"/>
  </si>
  <si>
    <t>AL女子</t>
    <rPh sb="2" eb="4">
      <t>ジョシ</t>
    </rPh>
    <phoneticPr fontId="1"/>
  </si>
  <si>
    <t>JP男子</t>
    <rPh sb="2" eb="4">
      <t>ダンシ</t>
    </rPh>
    <phoneticPr fontId="1"/>
  </si>
  <si>
    <t>XC男子</t>
    <rPh sb="2" eb="4">
      <t>ダンシ</t>
    </rPh>
    <phoneticPr fontId="1"/>
  </si>
  <si>
    <t>XC女子</t>
    <rPh sb="2" eb="4">
      <t>ジョシ</t>
    </rPh>
    <phoneticPr fontId="1"/>
  </si>
  <si>
    <t>出場学校数（全体）</t>
    <rPh sb="0" eb="2">
      <t>シュツジョウ</t>
    </rPh>
    <rPh sb="2" eb="5">
      <t>ガッコウスウ</t>
    </rPh>
    <rPh sb="6" eb="8">
      <t>ゼンタイ</t>
    </rPh>
    <phoneticPr fontId="1"/>
  </si>
  <si>
    <t>アルペン</t>
    <phoneticPr fontId="9"/>
  </si>
  <si>
    <t>ジャンプ</t>
    <phoneticPr fontId="9"/>
  </si>
  <si>
    <t>ＳＪ</t>
    <phoneticPr fontId="9"/>
  </si>
  <si>
    <t>ＮＣ</t>
    <phoneticPr fontId="9"/>
  </si>
  <si>
    <t>クロスカントリー</t>
    <phoneticPr fontId="9"/>
  </si>
  <si>
    <t>男子</t>
    <rPh sb="0" eb="2">
      <t>ダンシ</t>
    </rPh>
    <phoneticPr fontId="9"/>
  </si>
  <si>
    <t>女子</t>
    <rPh sb="0" eb="2">
      <t>ジョシ</t>
    </rPh>
    <phoneticPr fontId="9"/>
  </si>
  <si>
    <t>参加選手
（実人員）</t>
    <rPh sb="0" eb="2">
      <t>サンカ</t>
    </rPh>
    <rPh sb="2" eb="4">
      <t>センシュ</t>
    </rPh>
    <rPh sb="6" eb="9">
      <t>ジツジンイン</t>
    </rPh>
    <phoneticPr fontId="1"/>
  </si>
  <si>
    <t>参加校数
（実数）</t>
    <rPh sb="0" eb="4">
      <t>サンカコウスウ</t>
    </rPh>
    <rPh sb="6" eb="8">
      <t>ジッスウ</t>
    </rPh>
    <phoneticPr fontId="1"/>
  </si>
  <si>
    <t>参加人数</t>
    <rPh sb="0" eb="4">
      <t>サンカニンズウ</t>
    </rPh>
    <phoneticPr fontId="1"/>
  </si>
  <si>
    <t>JP女子</t>
    <rPh sb="2" eb="3">
      <t>オンナ</t>
    </rPh>
    <rPh sb="3" eb="4">
      <t>コ</t>
    </rPh>
    <phoneticPr fontId="1"/>
  </si>
  <si>
    <t>男子出場校</t>
    <rPh sb="0" eb="2">
      <t>ダンシ</t>
    </rPh>
    <rPh sb="2" eb="4">
      <t>シュツジョウ</t>
    </rPh>
    <rPh sb="4" eb="5">
      <t>コウ</t>
    </rPh>
    <phoneticPr fontId="1"/>
  </si>
  <si>
    <t>女子出場校</t>
    <rPh sb="0" eb="2">
      <t>ジョシ</t>
    </rPh>
    <rPh sb="2" eb="5">
      <t>シュツジョウコウ</t>
    </rPh>
    <phoneticPr fontId="1"/>
  </si>
  <si>
    <t>出場学校数（男子）</t>
    <rPh sb="6" eb="8">
      <t>ダンシ</t>
    </rPh>
    <phoneticPr fontId="1"/>
  </si>
  <si>
    <t>出場学校数（女子）</t>
    <rPh sb="6" eb="8">
      <t>ジョシ</t>
    </rPh>
    <phoneticPr fontId="1"/>
  </si>
  <si>
    <t>長野第一</t>
    <phoneticPr fontId="1"/>
  </si>
  <si>
    <t>長野北</t>
    <phoneticPr fontId="1"/>
  </si>
  <si>
    <t>長野城南</t>
    <phoneticPr fontId="1"/>
  </si>
  <si>
    <t>北信</t>
    <phoneticPr fontId="1"/>
  </si>
  <si>
    <t>ホクシン</t>
    <phoneticPr fontId="1"/>
  </si>
  <si>
    <t>ナガノダイイチ</t>
    <phoneticPr fontId="1"/>
  </si>
  <si>
    <t>ナガノキタ</t>
    <phoneticPr fontId="1"/>
  </si>
  <si>
    <t>ノザワオンセンショウチュウ</t>
    <phoneticPr fontId="1"/>
  </si>
  <si>
    <t>ナガノジョウナン</t>
    <phoneticPr fontId="1"/>
  </si>
  <si>
    <t>引率細則による提出文書（様式６、様式７）
※様式８～様式１１は、大会事務局への
　 提出必要なし。</t>
    <rPh sb="0" eb="2">
      <t>インソツ</t>
    </rPh>
    <rPh sb="2" eb="4">
      <t>サイソク</t>
    </rPh>
    <rPh sb="7" eb="9">
      <t>テイシュツ</t>
    </rPh>
    <rPh sb="9" eb="11">
      <t>ブンショ</t>
    </rPh>
    <rPh sb="12" eb="14">
      <t>ヨウシキ</t>
    </rPh>
    <rPh sb="13" eb="14">
      <t>モンヨウ</t>
    </rPh>
    <rPh sb="16" eb="18">
      <t>ヨウシキ</t>
    </rPh>
    <rPh sb="43" eb="45">
      <t>テイシュツ</t>
    </rPh>
    <phoneticPr fontId="3"/>
  </si>
  <si>
    <t>※必要に応じて、該当する学校のみ
※別ファイル
　（大会HPダウンロードページ）</t>
    <rPh sb="1" eb="3">
      <t>ヒツヨウ</t>
    </rPh>
    <rPh sb="4" eb="5">
      <t>オウ</t>
    </rPh>
    <rPh sb="8" eb="10">
      <t>ガイトウ</t>
    </rPh>
    <rPh sb="12" eb="14">
      <t>ガッコウ</t>
    </rPh>
    <rPh sb="18" eb="19">
      <t>ベツ</t>
    </rPh>
    <phoneticPr fontId="7" alignment="center"/>
  </si>
  <si>
    <t>野沢　蒼</t>
    <rPh sb="0" eb="2">
      <t>ノザワ</t>
    </rPh>
    <phoneticPr fontId="1"/>
  </si>
  <si>
    <t>木島平　樹</t>
    <rPh sb="0" eb="3">
      <t>キジマダイラ</t>
    </rPh>
    <phoneticPr fontId="1"/>
  </si>
  <si>
    <t>山ノ内　蓮</t>
    <rPh sb="0" eb="1">
      <t>ヤマ</t>
    </rPh>
    <rPh sb="2" eb="3">
      <t>ウチ</t>
    </rPh>
    <phoneticPr fontId="1"/>
  </si>
  <si>
    <t>豊田　陽翔</t>
    <rPh sb="0" eb="2">
      <t>トヨタ</t>
    </rPh>
    <phoneticPr fontId="1"/>
  </si>
  <si>
    <t>高社　律</t>
    <rPh sb="0" eb="1">
      <t>タカ</t>
    </rPh>
    <rPh sb="1" eb="2">
      <t>ヤシロ</t>
    </rPh>
    <phoneticPr fontId="1"/>
  </si>
  <si>
    <t>中野平　朝陽</t>
    <rPh sb="0" eb="3">
      <t>ナカノダイラ</t>
    </rPh>
    <phoneticPr fontId="1"/>
  </si>
  <si>
    <t>南宮　湊</t>
    <rPh sb="0" eb="2">
      <t>ナングウ</t>
    </rPh>
    <phoneticPr fontId="1"/>
  </si>
  <si>
    <t>南　新</t>
    <rPh sb="0" eb="1">
      <t>ミナミ</t>
    </rPh>
    <phoneticPr fontId="1"/>
  </si>
  <si>
    <t>西　大和</t>
    <rPh sb="0" eb="1">
      <t>ニシ</t>
    </rPh>
    <phoneticPr fontId="1"/>
  </si>
  <si>
    <t>東　大翔</t>
    <rPh sb="0" eb="1">
      <t>ヒガシ</t>
    </rPh>
    <phoneticPr fontId="1"/>
  </si>
  <si>
    <t>平野　暖</t>
    <rPh sb="0" eb="2">
      <t>ヒラノ</t>
    </rPh>
    <phoneticPr fontId="1"/>
  </si>
  <si>
    <t>高丘　悠真</t>
    <rPh sb="0" eb="2">
      <t>タカオカ</t>
    </rPh>
    <phoneticPr fontId="1"/>
  </si>
  <si>
    <t>日野　湊斗</t>
    <rPh sb="0" eb="2">
      <t>ヒノ</t>
    </rPh>
    <phoneticPr fontId="1"/>
  </si>
  <si>
    <t>中野　陽斗</t>
    <rPh sb="0" eb="2">
      <t>ナカノ</t>
    </rPh>
    <phoneticPr fontId="1"/>
  </si>
  <si>
    <t>ノザワ　アオイ</t>
    <phoneticPr fontId="1"/>
  </si>
  <si>
    <t>キジマダイラ　タツキ</t>
    <phoneticPr fontId="1"/>
  </si>
  <si>
    <t>ヤマノウチ　レン</t>
    <phoneticPr fontId="1"/>
  </si>
  <si>
    <t>トヨタ　ハルト</t>
    <phoneticPr fontId="1"/>
  </si>
  <si>
    <t>コウシャ　リツ</t>
    <phoneticPr fontId="1"/>
  </si>
  <si>
    <t>ナカノダイラ　アサヒ</t>
    <phoneticPr fontId="1"/>
  </si>
  <si>
    <t>ナングウ　ミナト</t>
    <phoneticPr fontId="1"/>
  </si>
  <si>
    <t>ミナミ　アラタ</t>
    <phoneticPr fontId="1"/>
  </si>
  <si>
    <t>ニシ　ヤマト</t>
    <phoneticPr fontId="1"/>
  </si>
  <si>
    <t>ヒガシ　ヒロト</t>
    <phoneticPr fontId="1"/>
  </si>
  <si>
    <t>ヒラノ　ハル</t>
    <phoneticPr fontId="1"/>
  </si>
  <si>
    <t>タカオカ　ユウマ</t>
    <phoneticPr fontId="1"/>
  </si>
  <si>
    <t>エントク　ソウマ</t>
    <phoneticPr fontId="1"/>
  </si>
  <si>
    <t>ヒノ　ミナト</t>
    <phoneticPr fontId="1"/>
  </si>
  <si>
    <t>ナカノ　ハルト</t>
    <phoneticPr fontId="1"/>
  </si>
  <si>
    <t>長野城北</t>
    <rPh sb="0" eb="2">
      <t>ナガノ</t>
    </rPh>
    <rPh sb="2" eb="4">
      <t>ジョウホク</t>
    </rPh>
    <phoneticPr fontId="1"/>
  </si>
  <si>
    <t>ナガノジョウホク</t>
    <phoneticPr fontId="1"/>
  </si>
  <si>
    <t>長野第三</t>
    <rPh sb="0" eb="2">
      <t>ナガノ</t>
    </rPh>
    <rPh sb="2" eb="4">
      <t>ダイサン</t>
    </rPh>
    <phoneticPr fontId="1"/>
  </si>
  <si>
    <t>ナガノダイサン</t>
    <phoneticPr fontId="1"/>
  </si>
  <si>
    <t>下高井学園</t>
    <rPh sb="0" eb="3">
      <t>シモタカイ</t>
    </rPh>
    <rPh sb="3" eb="5">
      <t>ガクエン</t>
    </rPh>
    <phoneticPr fontId="1"/>
  </si>
  <si>
    <t>シモタカイガクエン</t>
    <phoneticPr fontId="1"/>
  </si>
  <si>
    <t>長野北</t>
    <rPh sb="0" eb="2">
      <t>ナガノ</t>
    </rPh>
    <rPh sb="2" eb="3">
      <t>キタ</t>
    </rPh>
    <phoneticPr fontId="1"/>
  </si>
  <si>
    <t>中野北部</t>
    <rPh sb="0" eb="2">
      <t>ナカノ</t>
    </rPh>
    <rPh sb="2" eb="4">
      <t>ホクブ</t>
    </rPh>
    <phoneticPr fontId="1"/>
  </si>
  <si>
    <t>野沢温泉小中</t>
    <rPh sb="2" eb="4">
      <t>オンセン</t>
    </rPh>
    <phoneticPr fontId="1"/>
  </si>
  <si>
    <t>ナカノホクブ</t>
    <phoneticPr fontId="1"/>
  </si>
  <si>
    <t>長野中央</t>
    <rPh sb="0" eb="2">
      <t>ナガノ</t>
    </rPh>
    <rPh sb="2" eb="4">
      <t>チュウオウ</t>
    </rPh>
    <phoneticPr fontId="1"/>
  </si>
  <si>
    <t>ナガノチュウオウ</t>
    <phoneticPr fontId="1"/>
  </si>
  <si>
    <t>中野北部</t>
    <phoneticPr fontId="1"/>
  </si>
  <si>
    <t>北信大附属</t>
    <rPh sb="2" eb="3">
      <t>ダイ</t>
    </rPh>
    <rPh sb="3" eb="5">
      <t>フゾク</t>
    </rPh>
    <phoneticPr fontId="1"/>
  </si>
  <si>
    <t>ホクシンダイフゾク</t>
    <phoneticPr fontId="1"/>
  </si>
  <si>
    <t>氏名注意</t>
    <rPh sb="0" eb="2">
      <t>シメイ</t>
    </rPh>
    <rPh sb="2" eb="4">
      <t>チュウイ</t>
    </rPh>
    <phoneticPr fontId="1"/>
  </si>
  <si>
    <t>延德　颯真</t>
    <rPh sb="0" eb="1">
      <t>ノベ</t>
    </rPh>
    <rPh sb="1" eb="2">
      <t>トク</t>
    </rPh>
    <phoneticPr fontId="1"/>
  </si>
  <si>
    <t>申込責任者または都道府県中体連が取りまとめ申し込む。</t>
    <rPh sb="0" eb="5">
      <t>モウシコミセキニンシャ</t>
    </rPh>
    <rPh sb="8" eb="12">
      <t>トドウフケン</t>
    </rPh>
    <rPh sb="12" eb="15">
      <t>チュウタイレン</t>
    </rPh>
    <rPh sb="16" eb="17">
      <t>ト</t>
    </rPh>
    <rPh sb="21" eb="22">
      <t>モウ</t>
    </rPh>
    <rPh sb="23" eb="24">
      <t>コ</t>
    </rPh>
    <phoneticPr fontId="3"/>
  </si>
  <si>
    <t>申込責任者または都道府県中体連が取りまとめ申し込む。</t>
    <phoneticPr fontId="1"/>
  </si>
  <si>
    <t>申込責任者または都道府県中体連が取りまとめ申し込む。</t>
    <phoneticPr fontId="3"/>
  </si>
  <si>
    <t>北信</t>
    <rPh sb="0" eb="2">
      <t>ホクシン</t>
    </rPh>
    <phoneticPr fontId="1"/>
  </si>
  <si>
    <t>例：長野市立北信第一中学校→北信第一、長野市立第一中学校→長野第一、長野市立北中学校→長野北、長野市立野沢温泉小中学校→野沢温泉小中、長野市立城南中学校→長野城南</t>
    <rPh sb="0" eb="1">
      <t>レイ</t>
    </rPh>
    <rPh sb="2" eb="6">
      <t>ナガノシリツ</t>
    </rPh>
    <rPh sb="6" eb="8">
      <t>ホクシン</t>
    </rPh>
    <rPh sb="8" eb="10">
      <t>ダイイチ</t>
    </rPh>
    <rPh sb="10" eb="13">
      <t>チュウガッコウ</t>
    </rPh>
    <rPh sb="14" eb="16">
      <t>ホクシン</t>
    </rPh>
    <rPh sb="16" eb="18">
      <t>ダイイチ</t>
    </rPh>
    <rPh sb="19" eb="23">
      <t>ナガノシリツ</t>
    </rPh>
    <rPh sb="23" eb="25">
      <t>ダイイチ</t>
    </rPh>
    <rPh sb="25" eb="28">
      <t>チュウガッコウ</t>
    </rPh>
    <rPh sb="29" eb="31">
      <t>ナガノ</t>
    </rPh>
    <rPh sb="31" eb="33">
      <t>ダイイチ</t>
    </rPh>
    <rPh sb="34" eb="38">
      <t>ナガノシリツ</t>
    </rPh>
    <rPh sb="38" eb="39">
      <t>キタ</t>
    </rPh>
    <rPh sb="39" eb="42">
      <t>チュウガッコウ</t>
    </rPh>
    <rPh sb="43" eb="45">
      <t>ナガノ</t>
    </rPh>
    <rPh sb="45" eb="46">
      <t>キタ</t>
    </rPh>
    <rPh sb="53" eb="55">
      <t>オンセン</t>
    </rPh>
    <phoneticPr fontId="1"/>
  </si>
  <si>
    <t>（ウ）２種目以上出場する選手は、同一行に入力してください。
　　　同一人物が２行以上入力されると、セルが赤くなるので訂正してください。</t>
    <rPh sb="4" eb="6">
      <t>シュモク</t>
    </rPh>
    <rPh sb="6" eb="8">
      <t>イジョウ</t>
    </rPh>
    <rPh sb="8" eb="10">
      <t>シュツジョウ</t>
    </rPh>
    <rPh sb="12" eb="14">
      <t>センシュ</t>
    </rPh>
    <rPh sb="16" eb="18">
      <t>ドウイツ</t>
    </rPh>
    <rPh sb="18" eb="19">
      <t>ギョウ</t>
    </rPh>
    <rPh sb="20" eb="22">
      <t>ニュウリョク</t>
    </rPh>
    <rPh sb="33" eb="35">
      <t>ドウイツ</t>
    </rPh>
    <rPh sb="35" eb="37">
      <t>ジンブツ</t>
    </rPh>
    <rPh sb="39" eb="42">
      <t>ギョウイジョウ</t>
    </rPh>
    <rPh sb="42" eb="44">
      <t>ニュウリョク</t>
    </rPh>
    <rPh sb="52" eb="53">
      <t>アカ</t>
    </rPh>
    <rPh sb="58" eb="60">
      <t>テイセイ</t>
    </rPh>
    <phoneticPr fontId="1"/>
  </si>
  <si>
    <t>　第60回全国中学校スキー大会　クロスカントリー競技参加選手一覧</t>
    <rPh sb="1" eb="2">
      <t>ダイ</t>
    </rPh>
    <rPh sb="5" eb="7">
      <t>ゼンコク</t>
    </rPh>
    <rPh sb="7" eb="10">
      <t>チュウガッコウ</t>
    </rPh>
    <rPh sb="13" eb="15">
      <t>タイカイ</t>
    </rPh>
    <rPh sb="24" eb="26">
      <t>キョウギ</t>
    </rPh>
    <rPh sb="26" eb="28">
      <t>サンカ</t>
    </rPh>
    <rPh sb="28" eb="30">
      <t>センシュ</t>
    </rPh>
    <rPh sb="30" eb="32">
      <t>イチラン</t>
    </rPh>
    <phoneticPr fontId="3"/>
  </si>
  <si>
    <t>第60回全国中学校スキー大会　出場確認書（正式申込）</t>
    <phoneticPr fontId="1"/>
  </si>
  <si>
    <t>　第60回全国中学校スキー大会　アルペン競技参加選手一覧</t>
    <rPh sb="1" eb="2">
      <t>ダイ</t>
    </rPh>
    <rPh sb="5" eb="7">
      <t>ゼンコク</t>
    </rPh>
    <rPh sb="7" eb="10">
      <t>チュウガッコウ</t>
    </rPh>
    <rPh sb="13" eb="15">
      <t>タイカイ</t>
    </rPh>
    <rPh sb="20" eb="22">
      <t>キョウギ</t>
    </rPh>
    <rPh sb="22" eb="24">
      <t>サンカ</t>
    </rPh>
    <rPh sb="24" eb="26">
      <t>センシュ</t>
    </rPh>
    <rPh sb="26" eb="28">
      <t>イチラン</t>
    </rPh>
    <phoneticPr fontId="3"/>
  </si>
  <si>
    <t>※第59回大会入賞者（1～10位）は、ランキング欄でプルダウンリストから「特」を選ぶ。「特」の中でランキングはつけない。</t>
    <rPh sb="1" eb="2">
      <t>ダイ</t>
    </rPh>
    <rPh sb="4" eb="5">
      <t>カイ</t>
    </rPh>
    <rPh sb="5" eb="7">
      <t>タイカイ</t>
    </rPh>
    <rPh sb="15" eb="16">
      <t>イ</t>
    </rPh>
    <rPh sb="37" eb="38">
      <t>トク</t>
    </rPh>
    <rPh sb="40" eb="41">
      <t>エラ</t>
    </rPh>
    <phoneticPr fontId="1"/>
  </si>
  <si>
    <t>　第60回全国中学校スキー大会　ジャンプ競技参加選手一覧</t>
    <rPh sb="1" eb="2">
      <t>ダイ</t>
    </rPh>
    <rPh sb="5" eb="7">
      <t>ゼンコク</t>
    </rPh>
    <rPh sb="7" eb="10">
      <t>チュウガッコウ</t>
    </rPh>
    <rPh sb="13" eb="15">
      <t>タイカイ</t>
    </rPh>
    <rPh sb="20" eb="22">
      <t>キョウギ</t>
    </rPh>
    <rPh sb="22" eb="24">
      <t>サンカ</t>
    </rPh>
    <rPh sb="24" eb="26">
      <t>センシュ</t>
    </rPh>
    <rPh sb="26" eb="28">
      <t>イチラン</t>
    </rPh>
    <phoneticPr fontId="3"/>
  </si>
  <si>
    <t>※第59回大会入賞者（1～6位）は、ランキング欄でプルダウンリストから「特」を選ぶ。「特」の中でランキングはつけない。</t>
    <rPh sb="1" eb="2">
      <t>ダイ</t>
    </rPh>
    <rPh sb="4" eb="5">
      <t>カイ</t>
    </rPh>
    <rPh sb="5" eb="7">
      <t>タイカイ</t>
    </rPh>
    <rPh sb="14" eb="15">
      <t>イ</t>
    </rPh>
    <rPh sb="36" eb="37">
      <t>トク</t>
    </rPh>
    <rPh sb="39" eb="40">
      <t>エラ</t>
    </rPh>
    <phoneticPr fontId="1"/>
  </si>
  <si>
    <t>　第60回全国中学校スキー大会  種目別申込書</t>
    <rPh sb="20" eb="23">
      <t>モウシコミショ</t>
    </rPh>
    <phoneticPr fontId="3"/>
  </si>
  <si>
    <t>第59回大会入賞者（1～10位）のランキングが「特」になっているか確認すること。</t>
    <rPh sb="0" eb="1">
      <t>ダイ</t>
    </rPh>
    <rPh sb="3" eb="4">
      <t>カイ</t>
    </rPh>
    <rPh sb="4" eb="6">
      <t>タイカイ</t>
    </rPh>
    <rPh sb="14" eb="15">
      <t>イ</t>
    </rPh>
    <rPh sb="33" eb="35">
      <t>カクニン</t>
    </rPh>
    <phoneticPr fontId="1"/>
  </si>
  <si>
    <t>第59回大会入賞者（1～6位）のランキングが「特」になっているか確認すること。</t>
    <rPh sb="0" eb="1">
      <t>ダイ</t>
    </rPh>
    <rPh sb="3" eb="4">
      <t>カイ</t>
    </rPh>
    <rPh sb="4" eb="6">
      <t>タイカイ</t>
    </rPh>
    <rPh sb="13" eb="14">
      <t>イ</t>
    </rPh>
    <rPh sb="32" eb="34">
      <t>カクニン</t>
    </rPh>
    <phoneticPr fontId="1"/>
  </si>
  <si>
    <t>第59回大会入賞者（1～6位）のランキングが「特」になっているか確認すること。</t>
    <phoneticPr fontId="1"/>
  </si>
  <si>
    <t>※第59回大会入賞者（1～10位）は、ランキング欄でプルダウンリストから「特」を選ぶ。「特」の中でランキングはつけない。</t>
    <rPh sb="1" eb="2">
      <t>ダイ</t>
    </rPh>
    <rPh sb="4" eb="5">
      <t>カイ</t>
    </rPh>
    <rPh sb="5" eb="7">
      <t>タイカイ</t>
    </rPh>
    <rPh sb="15" eb="16">
      <t>イ</t>
    </rPh>
    <rPh sb="37" eb="38">
      <t>トク</t>
    </rPh>
    <rPh sb="40" eb="41">
      <t>エラ</t>
    </rPh>
    <rPh sb="44" eb="45">
      <t>トク</t>
    </rPh>
    <rPh sb="47" eb="48">
      <t>ナカ</t>
    </rPh>
    <phoneticPr fontId="1"/>
  </si>
  <si>
    <t>プログラム記載用学校名は、｢中学校｣は入れず、８字以内で記載すること。</t>
    <phoneticPr fontId="1"/>
  </si>
  <si>
    <t>　第60回全国中学校スキー大会  種目別申込書</t>
    <rPh sb="19" eb="20">
      <t>ベツ</t>
    </rPh>
    <rPh sb="20" eb="23">
      <t>モウシコミショ</t>
    </rPh>
    <phoneticPr fontId="3"/>
  </si>
  <si>
    <r>
      <t>＜参考＞　　　</t>
    </r>
    <r>
      <rPr>
        <b/>
        <sz val="11"/>
        <rFont val="ＭＳ Ｐゴシック"/>
        <family val="3"/>
        <charset val="128"/>
      </rPr>
      <t>第59回全国中学校スキー大会リレー順位表</t>
    </r>
    <rPh sb="1" eb="3">
      <t>サンコウ</t>
    </rPh>
    <phoneticPr fontId="1"/>
  </si>
  <si>
    <t>長野</t>
  </si>
  <si>
    <t>北海道</t>
  </si>
  <si>
    <t>新潟</t>
  </si>
  <si>
    <t>岩手</t>
  </si>
  <si>
    <t>秋田</t>
  </si>
  <si>
    <t>青森</t>
  </si>
  <si>
    <t>群馬</t>
  </si>
  <si>
    <t>福島</t>
  </si>
  <si>
    <t>石川</t>
  </si>
  <si>
    <t>滋賀</t>
  </si>
  <si>
    <t>岐阜</t>
  </si>
  <si>
    <t>福井</t>
  </si>
  <si>
    <t>愛知</t>
  </si>
  <si>
    <t>宮城</t>
  </si>
  <si>
    <t>鳥取</t>
  </si>
  <si>
    <t>山形</t>
  </si>
  <si>
    <t>富山</t>
  </si>
  <si>
    <t>DS</t>
    <phoneticPr fontId="1"/>
  </si>
  <si>
    <t>大阪</t>
  </si>
  <si>
    <t>第59回大会の成績をもとにビブ番号を決定する。</t>
    <phoneticPr fontId="1"/>
  </si>
  <si>
    <t>第59回大会の成績をもとにビブ番号を決定する。</t>
    <rPh sb="0" eb="1">
      <t>ダイ</t>
    </rPh>
    <rPh sb="15" eb="17">
      <t>バンゴウ</t>
    </rPh>
    <rPh sb="18" eb="20">
      <t>ケッテイ</t>
    </rPh>
    <phoneticPr fontId="1"/>
  </si>
  <si>
    <t>第60回全国中学校スキー大会</t>
    <phoneticPr fontId="1"/>
  </si>
  <si>
    <t>第60回全国中学校スキー大会　申込金額一覧表</t>
    <phoneticPr fontId="1"/>
  </si>
  <si>
    <t>第60回全国中学校スキー大会　正式申込書類チェック表</t>
    <phoneticPr fontId="1"/>
  </si>
  <si>
    <t>氏名フリガナ</t>
    <rPh sb="0" eb="1">
      <t>ウジ</t>
    </rPh>
    <phoneticPr fontId="3"/>
  </si>
  <si>
    <t>○監督（引率職員・部活動指導員）・外部指導者・引率者一覧</t>
    <rPh sb="1" eb="3">
      <t>カントク</t>
    </rPh>
    <rPh sb="4" eb="6">
      <t>インソツ</t>
    </rPh>
    <rPh sb="6" eb="8">
      <t>ショクイン</t>
    </rPh>
    <rPh sb="9" eb="15">
      <t>ブカツドウシドウイン</t>
    </rPh>
    <rPh sb="17" eb="19">
      <t>ガイブ</t>
    </rPh>
    <rPh sb="19" eb="22">
      <t>シドウシャ</t>
    </rPh>
    <rPh sb="23" eb="26">
      <t>インソツシャ</t>
    </rPh>
    <rPh sb="26" eb="28">
      <t>イチラン</t>
    </rPh>
    <phoneticPr fontId="3"/>
  </si>
  <si>
    <t>第60回全国中学校スキー大会　選手団役員・監督・外部指導者・引率者名簿</t>
    <rPh sb="0" eb="1">
      <t>ダイ</t>
    </rPh>
    <rPh sb="3" eb="9">
      <t>カイゼンコクチュウガッコウ</t>
    </rPh>
    <rPh sb="12" eb="14">
      <t>タイカイ</t>
    </rPh>
    <rPh sb="15" eb="18">
      <t>センシュダン</t>
    </rPh>
    <rPh sb="18" eb="20">
      <t>ヤクイン</t>
    </rPh>
    <rPh sb="21" eb="23">
      <t>カントク</t>
    </rPh>
    <rPh sb="24" eb="26">
      <t>ガイブ</t>
    </rPh>
    <rPh sb="26" eb="29">
      <t>シドウシャ</t>
    </rPh>
    <rPh sb="30" eb="33">
      <t>インソツシャ</t>
    </rPh>
    <rPh sb="33" eb="35">
      <t>メイボ</t>
    </rPh>
    <phoneticPr fontId="3"/>
  </si>
  <si>
    <t>その他引率者合計</t>
    <rPh sb="2" eb="3">
      <t>タ</t>
    </rPh>
    <rPh sb="3" eb="5">
      <t>インソツ</t>
    </rPh>
    <rPh sb="5" eb="6">
      <t>シャ</t>
    </rPh>
    <rPh sb="6" eb="8">
      <t>ゴウケイ</t>
    </rPh>
    <phoneticPr fontId="3"/>
  </si>
  <si>
    <t>代表者</t>
    <rPh sb="0" eb="3">
      <t>ダイヒョウシャ</t>
    </rPh>
    <phoneticPr fontId="45"/>
  </si>
  <si>
    <t>○監督（引率職員・部活動指導員）・外部指導者・引率者一覧</t>
    <phoneticPr fontId="1"/>
  </si>
  <si>
    <t>　※１枚目で足りない場合は、こちらの用紙に記入してください。合計人数は１枚目に記入してください。</t>
    <rPh sb="3" eb="5">
      <t>マイメ</t>
    </rPh>
    <rPh sb="6" eb="7">
      <t>タ</t>
    </rPh>
    <rPh sb="10" eb="12">
      <t>バアイ</t>
    </rPh>
    <rPh sb="18" eb="20">
      <t>ヨウシ</t>
    </rPh>
    <rPh sb="21" eb="23">
      <t>キニュウ</t>
    </rPh>
    <rPh sb="30" eb="32">
      <t>ゴウケイ</t>
    </rPh>
    <rPh sb="32" eb="34">
      <t>ニンズウ</t>
    </rPh>
    <rPh sb="36" eb="38">
      <t>マイメ</t>
    </rPh>
    <rPh sb="39" eb="41">
      <t>キニュウ</t>
    </rPh>
    <phoneticPr fontId="1"/>
  </si>
  <si>
    <t>学校名は、プログラム記載用学校名を入力してください。(８文字以内、「中学校」は入れない。)</t>
    <rPh sb="34" eb="37">
      <t>チュウガッコウ</t>
    </rPh>
    <rPh sb="39" eb="40">
      <t>イ</t>
    </rPh>
    <phoneticPr fontId="1"/>
  </si>
  <si>
    <t>１</t>
    <phoneticPr fontId="1"/>
  </si>
  <si>
    <t>３</t>
    <phoneticPr fontId="1"/>
  </si>
  <si>
    <t>データ送信、書類発送</t>
    <rPh sb="3" eb="5">
      <t>ソウシン</t>
    </rPh>
    <rPh sb="6" eb="8">
      <t>ショルイ</t>
    </rPh>
    <rPh sb="8" eb="10">
      <t>ハッソウ</t>
    </rPh>
    <phoneticPr fontId="1"/>
  </si>
  <si>
    <t>　　・システムの関係上、特１や特２と入力すると【種目別申込書】に反映されません。
　　・備考欄への前年度順位記入は必要ありません。
　　・システムの関係上、「特」が複数名いる場合は、五十音順で【種目別申込書】に反映されます。
　　　※特別シード選手は、特別シードの中で都道府県ランキングは関係なく抽選されるため、「特」の中で
　　　　ランキングをつける必要はありません。また、シートへの記入順が抽選に影響することもありません。</t>
    <phoneticPr fontId="1"/>
  </si>
  <si>
    <t xml:space="preserve">（2）
</t>
    <phoneticPr fontId="1"/>
  </si>
  <si>
    <t>アルペン：03、ジャンプ：011、コンバインド：012、クロス：013で始まる8桁の番号
間違った番号を入力すると、SAJのリザルトやポイントリスト、SPORTSLINK(SEIKO)に正確に反映されません。</t>
    <rPh sb="36" eb="37">
      <t>ハジ</t>
    </rPh>
    <rPh sb="40" eb="41">
      <t>ケタ</t>
    </rPh>
    <rPh sb="42" eb="44">
      <t>バンゴウ</t>
    </rPh>
    <rPh sb="45" eb="47">
      <t>マチガ</t>
    </rPh>
    <rPh sb="49" eb="51">
      <t>バンゴウ</t>
    </rPh>
    <rPh sb="52" eb="54">
      <t>ニュウリョク</t>
    </rPh>
    <rPh sb="93" eb="95">
      <t>セイカク</t>
    </rPh>
    <rPh sb="96" eb="98">
      <t>ハンエイ</t>
    </rPh>
    <phoneticPr fontId="1"/>
  </si>
  <si>
    <t>正式申込ファイル(このエクセルファイル)のダウンロードや保存の際、ファイルの種類は、必ず「Excel ブック」(拡張子は.xlsx)のまま変更せずに保存してください。(メール送信時も同様)
※変更してしまうと抽選会システムに反映されないことがあります。</t>
    <phoneticPr fontId="1"/>
  </si>
  <si>
    <t>４</t>
    <phoneticPr fontId="1"/>
  </si>
  <si>
    <t>その他</t>
    <rPh sb="2" eb="3">
      <t>タ</t>
    </rPh>
    <phoneticPr fontId="1"/>
  </si>
  <si>
    <t>・ただし、校長承認書については、事務局確認用としてPDF版を他の申込書類と一緒に先にメール送信してください。
・引率細則による提出文書(様式６、様式７)は、必要に応じて該当する学校のみ提出してください。
　※様式８～様式１１は、大会事務局への提出は必要ありません。</t>
    <phoneticPr fontId="1"/>
  </si>
  <si>
    <t>・ほとんどの書類がメール送信となるため、送信前にすべてのシートについて、記入漏れや記入ミスが無いかをしっかり確認してください。</t>
    <phoneticPr fontId="1"/>
  </si>
  <si>
    <t>１月２０日（金）正午必着</t>
    <rPh sb="6" eb="7">
      <t>キン</t>
    </rPh>
    <phoneticPr fontId="3"/>
  </si>
  <si>
    <t>〒</t>
    <phoneticPr fontId="1"/>
  </si>
  <si>
    <t>リレーに出場する場合は、１を入力すること。　※出場しない場合は空欄</t>
    <rPh sb="23" eb="25">
      <t>シュツジョウ</t>
    </rPh>
    <rPh sb="28" eb="30">
      <t>バアイ</t>
    </rPh>
    <rPh sb="31" eb="33">
      <t>クウラン</t>
    </rPh>
    <phoneticPr fontId="1"/>
  </si>
  <si>
    <t>学校住所</t>
    <rPh sb="0" eb="2">
      <t>ガッコウ</t>
    </rPh>
    <rPh sb="2" eb="4">
      <t>ジュウショ</t>
    </rPh>
    <phoneticPr fontId="1"/>
  </si>
  <si>
    <t>学校郵便番号</t>
    <rPh sb="2" eb="4">
      <t>ユウビン</t>
    </rPh>
    <rPh sb="4" eb="6">
      <t>バンゴウ</t>
    </rPh>
    <phoneticPr fontId="3"/>
  </si>
  <si>
    <t>学校郵便番号</t>
    <rPh sb="0" eb="1">
      <t>ガク</t>
    </rPh>
    <rPh sb="1" eb="2">
      <t>コウ</t>
    </rPh>
    <rPh sb="2" eb="4">
      <t>ユウビン</t>
    </rPh>
    <rPh sb="4" eb="6">
      <t>バンゴウ</t>
    </rPh>
    <phoneticPr fontId="1"/>
  </si>
  <si>
    <t>第60回全国中学校スキー大会
出場確認書（正式申込）</t>
    <phoneticPr fontId="1"/>
  </si>
  <si>
    <t>※プログラム・公式記録集の申込は都道府県単位とし、書類番号⑧に集約してください。
　 プログラムは、来会受付時に申込冊数を受付責任者に渡します。（各セクションに１冊無償配布）
   公式記録集は、大会終了後１ヶ月を目安に申込冊数を申込責任者に送付します。（各都道府県中体連に
　 報告用として３冊送付）</t>
    <rPh sb="7" eb="9">
      <t>コウシキ</t>
    </rPh>
    <rPh sb="9" eb="11">
      <t>キロク</t>
    </rPh>
    <rPh sb="11" eb="12">
      <t>シュウ</t>
    </rPh>
    <rPh sb="13" eb="15">
      <t>モウシコミ</t>
    </rPh>
    <rPh sb="16" eb="20">
      <t>トドウフケン</t>
    </rPh>
    <rPh sb="20" eb="22">
      <t>タンイ</t>
    </rPh>
    <rPh sb="25" eb="27">
      <t>ショルイ</t>
    </rPh>
    <rPh sb="27" eb="29">
      <t>バンゴウ</t>
    </rPh>
    <rPh sb="31" eb="33">
      <t>シュウヤク</t>
    </rPh>
    <rPh sb="50" eb="52">
      <t>ライカイ</t>
    </rPh>
    <rPh sb="52" eb="54">
      <t>ウケツケ</t>
    </rPh>
    <rPh sb="54" eb="55">
      <t>ジ</t>
    </rPh>
    <rPh sb="56" eb="58">
      <t>モウシコミ</t>
    </rPh>
    <rPh sb="58" eb="60">
      <t>サッスウ</t>
    </rPh>
    <rPh sb="61" eb="63">
      <t>ウケツケ</t>
    </rPh>
    <rPh sb="63" eb="66">
      <t>セキニンシャ</t>
    </rPh>
    <rPh sb="67" eb="68">
      <t>ワタ</t>
    </rPh>
    <rPh sb="68" eb="69">
      <t>ウケワタ</t>
    </rPh>
    <rPh sb="81" eb="82">
      <t>サツ</t>
    </rPh>
    <rPh sb="82" eb="86">
      <t>ムショウハイフ</t>
    </rPh>
    <rPh sb="91" eb="93">
      <t>コウシキ</t>
    </rPh>
    <rPh sb="93" eb="95">
      <t>キロク</t>
    </rPh>
    <rPh sb="95" eb="96">
      <t>シュウ</t>
    </rPh>
    <rPh sb="98" eb="103">
      <t>タイカイシュウリョウゴ</t>
    </rPh>
    <rPh sb="105" eb="106">
      <t>ゲツ</t>
    </rPh>
    <rPh sb="107" eb="109">
      <t>メヤス</t>
    </rPh>
    <rPh sb="110" eb="112">
      <t>モウシコミ</t>
    </rPh>
    <rPh sb="112" eb="114">
      <t>サッスウ</t>
    </rPh>
    <rPh sb="115" eb="116">
      <t>モウ</t>
    </rPh>
    <rPh sb="116" eb="117">
      <t>コ</t>
    </rPh>
    <rPh sb="117" eb="120">
      <t>セキニンシャ</t>
    </rPh>
    <rPh sb="121" eb="123">
      <t>ソウフ</t>
    </rPh>
    <rPh sb="128" eb="133">
      <t>カクトドウフケン</t>
    </rPh>
    <rPh sb="133" eb="136">
      <t>チュウタイレン</t>
    </rPh>
    <rPh sb="147" eb="148">
      <t>サツ</t>
    </rPh>
    <rPh sb="148" eb="150">
      <t>ソウフ</t>
    </rPh>
    <phoneticPr fontId="1"/>
  </si>
  <si>
    <t>　 また、人数については必要最小限とし、できるだけコンパクトな選手団となるようご協力ください。</t>
    <rPh sb="5" eb="7">
      <t>ニンズウ</t>
    </rPh>
    <rPh sb="12" eb="14">
      <t>ヒツヨウ</t>
    </rPh>
    <rPh sb="14" eb="17">
      <t>サイショウゲン</t>
    </rPh>
    <rPh sb="31" eb="34">
      <t>センシュダン</t>
    </rPh>
    <rPh sb="40" eb="42">
      <t>キョウリョク</t>
    </rPh>
    <phoneticPr fontId="1"/>
  </si>
  <si>
    <t xml:space="preserve"> ただし、人数については必要最小限とし、できるだけコンパクトな選手団となるようご協力ください。</t>
    <phoneticPr fontId="1"/>
  </si>
  <si>
    <t>※本大会は、感染症対策を徹底するため、大会に関わる監督・指導者・引率者をもれなく記入してください。
　 記入がなく、必要書類の提出がない方は、選手団として競技会場に入場できません。</t>
    <rPh sb="1" eb="4">
      <t>ホンタイカイ</t>
    </rPh>
    <rPh sb="6" eb="9">
      <t>カンセンショウ</t>
    </rPh>
    <rPh sb="9" eb="11">
      <t>タイサク</t>
    </rPh>
    <rPh sb="12" eb="14">
      <t>テッテイ</t>
    </rPh>
    <rPh sb="19" eb="21">
      <t>タイカイ</t>
    </rPh>
    <rPh sb="22" eb="23">
      <t>カカ</t>
    </rPh>
    <rPh sb="25" eb="27">
      <t>カントク</t>
    </rPh>
    <rPh sb="28" eb="31">
      <t>シドウシャ</t>
    </rPh>
    <rPh sb="32" eb="35">
      <t>インソツシャ</t>
    </rPh>
    <rPh sb="40" eb="42">
      <t>キニュウ</t>
    </rPh>
    <rPh sb="52" eb="54">
      <t>キニュウ</t>
    </rPh>
    <rPh sb="58" eb="60">
      <t>ヒツヨウ</t>
    </rPh>
    <rPh sb="60" eb="62">
      <t>ショルイ</t>
    </rPh>
    <rPh sb="63" eb="65">
      <t>テイシュツ</t>
    </rPh>
    <rPh sb="68" eb="69">
      <t>カタ</t>
    </rPh>
    <rPh sb="71" eb="73">
      <t>センシュ</t>
    </rPh>
    <rPh sb="73" eb="74">
      <t>ダン</t>
    </rPh>
    <rPh sb="77" eb="79">
      <t>キョウギ</t>
    </rPh>
    <rPh sb="79" eb="81">
      <t>カイジョウ</t>
    </rPh>
    <rPh sb="82" eb="84">
      <t>ニュウジョウ</t>
    </rPh>
    <phoneticPr fontId="1"/>
  </si>
  <si>
    <t>役員・監督・外部指導者・引率者名簿は、大会に関わる監督・指導者・引率者をもれなく記入してください。
外部指導者は【外部指導者（コーチ）確認書（校長承諾書）】(書類番号⑫様式６)、監督依頼した場合は【引率者・監督者報告書】(書類番号⑫様式７)を必ず提出してください。
名簿記入がなく、書類が提出されていない指導者等は本大会に参加できません。</t>
    <rPh sb="0" eb="2">
      <t>ヤクイン</t>
    </rPh>
    <rPh sb="3" eb="5">
      <t>カントク</t>
    </rPh>
    <rPh sb="6" eb="8">
      <t>ガイブ</t>
    </rPh>
    <rPh sb="8" eb="11">
      <t>シドウシャ</t>
    </rPh>
    <rPh sb="12" eb="15">
      <t>インソツシャ</t>
    </rPh>
    <rPh sb="15" eb="17">
      <t>メイボ</t>
    </rPh>
    <rPh sb="50" eb="52">
      <t>ガイブ</t>
    </rPh>
    <rPh sb="52" eb="55">
      <t>シドウシャ</t>
    </rPh>
    <rPh sb="79" eb="81">
      <t>ショルイ</t>
    </rPh>
    <rPh sb="81" eb="83">
      <t>バンゴウ</t>
    </rPh>
    <rPh sb="84" eb="86">
      <t>ヨウシキ</t>
    </rPh>
    <rPh sb="89" eb="91">
      <t>カントク</t>
    </rPh>
    <rPh sb="91" eb="93">
      <t>イライ</t>
    </rPh>
    <rPh sb="95" eb="97">
      <t>バアイ</t>
    </rPh>
    <rPh sb="99" eb="102">
      <t>インソツシャ</t>
    </rPh>
    <rPh sb="103" eb="106">
      <t>カントクシャ</t>
    </rPh>
    <rPh sb="106" eb="109">
      <t>ホウコクショ</t>
    </rPh>
    <rPh sb="111" eb="113">
      <t>ショルイ</t>
    </rPh>
    <rPh sb="113" eb="115">
      <t>バンゴウ</t>
    </rPh>
    <rPh sb="116" eb="118">
      <t>ヨウシキ</t>
    </rPh>
    <rPh sb="121" eb="122">
      <t>カナラ</t>
    </rPh>
    <rPh sb="123" eb="125">
      <t>テイシュツ</t>
    </rPh>
    <rPh sb="133" eb="135">
      <t>メイボ</t>
    </rPh>
    <rPh sb="135" eb="137">
      <t>キニュウ</t>
    </rPh>
    <rPh sb="141" eb="143">
      <t>ショルイ</t>
    </rPh>
    <rPh sb="144" eb="146">
      <t>テイシュツ</t>
    </rPh>
    <rPh sb="152" eb="155">
      <t>シドウシャ</t>
    </rPh>
    <rPh sb="155" eb="156">
      <t>トウ</t>
    </rPh>
    <rPh sb="157" eb="160">
      <t>ホンタイカイ</t>
    </rPh>
    <rPh sb="161" eb="163">
      <t>サンカ</t>
    </rPh>
    <phoneticPr fontId="1"/>
  </si>
  <si>
    <t>すべてのシートについて、再度記入漏れや記入ミスが無いかを確認し、このファイルを大会事務局へメール送信してください。(１月２０日(金)正午必着)</t>
    <rPh sb="12" eb="14">
      <t>サイド</t>
    </rPh>
    <rPh sb="14" eb="16">
      <t>キニュウ</t>
    </rPh>
    <rPh sb="16" eb="17">
      <t>モ</t>
    </rPh>
    <rPh sb="19" eb="21">
      <t>キニュウ</t>
    </rPh>
    <rPh sb="24" eb="25">
      <t>ナ</t>
    </rPh>
    <rPh sb="28" eb="30">
      <t>カクニン</t>
    </rPh>
    <rPh sb="39" eb="41">
      <t>タイカイ</t>
    </rPh>
    <rPh sb="41" eb="44">
      <t>ジムキョク</t>
    </rPh>
    <rPh sb="48" eb="50">
      <t>ソウシン</t>
    </rPh>
    <rPh sb="59" eb="60">
      <t>ガツ</t>
    </rPh>
    <rPh sb="62" eb="63">
      <t>ニチ</t>
    </rPh>
    <rPh sb="64" eb="65">
      <t>キン</t>
    </rPh>
    <rPh sb="66" eb="68">
      <t>ショウゴ</t>
    </rPh>
    <rPh sb="68" eb="70">
      <t>ヒッチャク</t>
    </rPh>
    <phoneticPr fontId="1"/>
  </si>
  <si>
    <t>ＰＤＦ化した記入済みの【校長承認書】を、あわせて大会事務局へメール送信してください。
(１月２０日(金)正午必着)</t>
    <rPh sb="3" eb="4">
      <t>カ</t>
    </rPh>
    <rPh sb="6" eb="8">
      <t>キニュウ</t>
    </rPh>
    <rPh sb="8" eb="9">
      <t>ズ</t>
    </rPh>
    <rPh sb="12" eb="14">
      <t>コウチョウ</t>
    </rPh>
    <rPh sb="14" eb="17">
      <t>ショウニンショ</t>
    </rPh>
    <rPh sb="24" eb="26">
      <t>タイカイ</t>
    </rPh>
    <rPh sb="26" eb="29">
      <t>ジムキョク</t>
    </rPh>
    <rPh sb="33" eb="35">
      <t>ソウシン</t>
    </rPh>
    <rPh sb="45" eb="46">
      <t>ガツ</t>
    </rPh>
    <rPh sb="48" eb="49">
      <t>ニチ</t>
    </rPh>
    <rPh sb="50" eb="51">
      <t>キン</t>
    </rPh>
    <rPh sb="52" eb="54">
      <t>ショウゴ</t>
    </rPh>
    <rPh sb="54" eb="56">
      <t>ヒッチャク</t>
    </rPh>
    <phoneticPr fontId="1"/>
  </si>
  <si>
    <t>書類発送は、書類番号⑪【校長承認書】、書類番号⑫【引率細則による提出文書(様式６、様式７)】
(１月２０日(金)消印有効)</t>
    <rPh sb="54" eb="55">
      <t>キン</t>
    </rPh>
    <rPh sb="56" eb="58">
      <t>ケシイン</t>
    </rPh>
    <rPh sb="58" eb="60">
      <t>ユウコウ</t>
    </rPh>
    <phoneticPr fontId="1"/>
  </si>
  <si>
    <t>※色付きのセル</t>
    <rPh sb="1" eb="3">
      <t>イロツ</t>
    </rPh>
    <phoneticPr fontId="1"/>
  </si>
  <si>
    <t>は、過去に入力ミスのあった項目です。</t>
    <rPh sb="2" eb="4">
      <t>カコ</t>
    </rPh>
    <rPh sb="5" eb="7">
      <t>ニュウリョク</t>
    </rPh>
    <rPh sb="13" eb="15">
      <t>コウモク</t>
    </rPh>
    <phoneticPr fontId="1"/>
  </si>
  <si>
    <t>フリガナ</t>
    <phoneticPr fontId="1"/>
  </si>
  <si>
    <t>役員・監督・外部指導者・引率者名簿</t>
    <rPh sb="12" eb="15">
      <t>インソツシャ</t>
    </rPh>
    <phoneticPr fontId="1"/>
  </si>
  <si>
    <t>役員・監督・外部指導者・引率者名簿</t>
    <rPh sb="12" eb="15">
      <t>インソツシャ</t>
    </rPh>
    <phoneticPr fontId="7"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</si>
</sst>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0000000"/>
    <numFmt numFmtId="177" formatCode="[DBNum3]General"/>
    <numFmt numFmtId="178" formatCode="#,###&quot; 人&quot;"/>
    <numFmt numFmtId="179" formatCode="#,###&quot;チーム&quot;"/>
  </numFmts>
  <fonts count="60">
    <font>
      <sz val="11"/>
      <color theme="1"/>
      <name val="AR丸ゴシック体M"/>
      <family val="2"/>
      <charset val="128"/>
    </font>
    <font>
      <sz val="6"/>
      <name val="AR丸ゴシック体M"/>
      <family val="2"/>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AR丸ゴシック体M"/>
      <family val="2"/>
      <charset val="128"/>
    </font>
    <font>
      <sz val="14"/>
      <name val="ＭＳ Ｐゴシック"/>
      <family val="3"/>
      <charset val="128"/>
    </font>
    <font>
      <sz val="6"/>
      <name val="ＭＳ ゴシック"/>
      <family val="3"/>
      <charset val="128"/>
    </font>
    <font>
      <sz val="11"/>
      <color theme="1"/>
      <name val="UD デジタル 教科書体 N-R"/>
      <family val="1"/>
      <charset val="128"/>
    </font>
    <font>
      <sz val="6"/>
      <name val="游ゴシック"/>
      <family val="2"/>
      <charset val="128"/>
      <scheme val="minor"/>
    </font>
    <font>
      <sz val="13"/>
      <color rgb="FFFF0000"/>
      <name val="UD デジタル 教科書体 N-R"/>
      <family val="1"/>
      <charset val="128"/>
    </font>
    <font>
      <sz val="14"/>
      <color theme="1"/>
      <name val="UD デジタル 教科書体 N-R"/>
      <family val="1"/>
      <charset val="128"/>
    </font>
    <font>
      <sz val="9"/>
      <color theme="1"/>
      <name val="AR丸ゴシック体M"/>
      <family val="3"/>
      <charset val="128"/>
    </font>
    <font>
      <sz val="20"/>
      <name val="ＭＳ Ｐゴシック"/>
      <family val="3"/>
      <charset val="128"/>
    </font>
    <font>
      <sz val="12"/>
      <name val="ＭＳ Ｐゴシック"/>
      <family val="3"/>
      <charset val="128"/>
    </font>
    <font>
      <b/>
      <sz val="12"/>
      <name val="ＭＳ Ｐゴシック"/>
      <family val="3"/>
      <charset val="128"/>
    </font>
    <font>
      <sz val="12"/>
      <color theme="1"/>
      <name val="ＭＳ Ｐゴシック"/>
      <family val="3"/>
      <charset val="128"/>
    </font>
    <font>
      <u/>
      <sz val="12"/>
      <name val="ＭＳ Ｐゴシック"/>
      <family val="3"/>
      <charset val="128"/>
    </font>
    <font>
      <sz val="10"/>
      <name val="ＭＳ Ｐゴシック"/>
      <family val="3"/>
      <charset val="128"/>
    </font>
    <font>
      <b/>
      <sz val="18"/>
      <name val="ＭＳ Ｐゴシック"/>
      <family val="3"/>
      <charset val="128"/>
    </font>
    <font>
      <b/>
      <sz val="9"/>
      <name val="ＭＳ Ｐゴシック"/>
      <family val="3"/>
      <charset val="128"/>
    </font>
    <font>
      <b/>
      <sz val="20"/>
      <name val="ＭＳ Ｐゴシック"/>
      <family val="3"/>
      <charset val="128"/>
    </font>
    <font>
      <sz val="8"/>
      <name val="ＭＳ Ｐゴシック"/>
      <family val="3"/>
      <charset val="128"/>
    </font>
    <font>
      <sz val="11"/>
      <color theme="1"/>
      <name val="ＭＳ Ｐゴシック"/>
      <family val="3"/>
      <charset val="128"/>
    </font>
    <font>
      <sz val="9"/>
      <name val="ＭＳ Ｐゴシック"/>
      <family val="3"/>
      <charset val="128"/>
    </font>
    <font>
      <sz val="6"/>
      <color theme="0"/>
      <name val="ＭＳ Ｐゴシック"/>
      <family val="3"/>
      <charset val="128"/>
    </font>
    <font>
      <sz val="11"/>
      <color rgb="FFFF0000"/>
      <name val="ＭＳ Ｐゴシック"/>
      <family val="3"/>
      <charset val="128"/>
    </font>
    <font>
      <b/>
      <sz val="11"/>
      <name val="ＭＳ Ｐゴシック"/>
      <family val="3"/>
      <charset val="128"/>
    </font>
    <font>
      <b/>
      <sz val="12"/>
      <color indexed="8"/>
      <name val="ＭＳ Ｐゴシック"/>
      <family val="3"/>
      <charset val="128"/>
    </font>
    <font>
      <sz val="10"/>
      <color indexed="8"/>
      <name val="ＭＳ Ｐゴシック"/>
      <family val="3"/>
      <charset val="128"/>
    </font>
    <font>
      <b/>
      <sz val="16"/>
      <color indexed="8"/>
      <name val="ＭＳ Ｐゴシック"/>
      <family val="3"/>
      <charset val="128"/>
    </font>
    <font>
      <b/>
      <sz val="10"/>
      <color indexed="8"/>
      <name val="ＭＳ Ｐゴシック"/>
      <family val="3"/>
      <charset val="128"/>
    </font>
    <font>
      <sz val="12"/>
      <color indexed="8"/>
      <name val="ＭＳ Ｐゴシック"/>
      <family val="3"/>
      <charset val="128"/>
    </font>
    <font>
      <sz val="11"/>
      <color indexed="8"/>
      <name val="ＭＳ Ｐゴシック"/>
      <family val="3"/>
      <charset val="128"/>
    </font>
    <font>
      <sz val="16"/>
      <color indexed="8"/>
      <name val="ＭＳ Ｐゴシック"/>
      <family val="3"/>
      <charset val="128"/>
    </font>
    <font>
      <u/>
      <sz val="11"/>
      <color theme="10"/>
      <name val="AR丸ゴシック体M"/>
      <family val="2"/>
      <charset val="128"/>
    </font>
    <font>
      <sz val="11"/>
      <color theme="1"/>
      <name val="ＭＳ ゴシック"/>
      <family val="3"/>
      <charset val="128"/>
    </font>
    <font>
      <b/>
      <sz val="14"/>
      <color theme="1"/>
      <name val="ＭＳ Ｐゴシック"/>
      <family val="3"/>
      <charset val="128"/>
    </font>
    <font>
      <sz val="8"/>
      <color indexed="8"/>
      <name val="ＭＳ Ｐゴシック"/>
      <family val="3"/>
      <charset val="128"/>
    </font>
    <font>
      <b/>
      <sz val="16"/>
      <color theme="1"/>
      <name val="ＭＳ Ｐゴシック"/>
      <family val="3"/>
      <charset val="128"/>
    </font>
    <font>
      <sz val="16"/>
      <color theme="1"/>
      <name val="ＭＳ Ｐゴシック"/>
      <family val="3"/>
      <charset val="128"/>
    </font>
    <font>
      <sz val="18"/>
      <color theme="1"/>
      <name val="ＭＳ Ｐゴシック"/>
      <family val="3"/>
      <charset val="128"/>
    </font>
    <font>
      <sz val="9"/>
      <color indexed="8"/>
      <name val="ＭＳ Ｐゴシック"/>
      <family val="3"/>
      <charset val="128"/>
    </font>
    <font>
      <sz val="14"/>
      <color theme="1"/>
      <name val="ＭＳ Ｐゴシック"/>
      <family val="3"/>
      <charset val="128"/>
    </font>
    <font>
      <sz val="11"/>
      <color indexed="64"/>
      <name val="ＭＳ Ｐゴシック"/>
      <family val="3"/>
      <charset val="128"/>
    </font>
    <font>
      <sz val="8"/>
      <color indexed="8"/>
      <name val="Times New Roman"/>
      <family val="1"/>
    </font>
    <font>
      <sz val="14"/>
      <color indexed="64"/>
      <name val="ＭＳ Ｐゴシック"/>
      <family val="3"/>
      <charset val="128"/>
    </font>
    <font>
      <sz val="14"/>
      <color indexed="8"/>
      <name val="ＭＳ Ｐゴシック"/>
      <family val="3"/>
      <charset val="128"/>
    </font>
    <font>
      <sz val="16"/>
      <name val="ＭＳ Ｐゴシック"/>
      <family val="3"/>
      <charset val="128"/>
    </font>
    <font>
      <b/>
      <sz val="12"/>
      <color theme="1"/>
      <name val="ＭＳ Ｐゴシック"/>
      <family val="3"/>
      <charset val="128"/>
    </font>
    <font>
      <b/>
      <sz val="14"/>
      <color theme="1"/>
      <name val="AR丸ゴシック体M"/>
      <family val="3"/>
      <charset val="128"/>
    </font>
    <font>
      <sz val="10"/>
      <color theme="1"/>
      <name val="AR丸ゴシック体M"/>
      <family val="2"/>
      <charset val="128"/>
    </font>
    <font>
      <sz val="10"/>
      <color theme="1"/>
      <name val="AR丸ゴシック体M"/>
      <family val="3"/>
      <charset val="128"/>
    </font>
    <font>
      <b/>
      <sz val="8"/>
      <color indexed="8"/>
      <name val="ＭＳ Ｐゴシック"/>
      <family val="3"/>
      <charset val="128"/>
    </font>
    <font>
      <sz val="9"/>
      <color theme="1"/>
      <name val="UD デジタル 教科書体 N-R"/>
      <family val="1"/>
      <charset val="128"/>
    </font>
    <font>
      <b/>
      <sz val="10"/>
      <color theme="1"/>
      <name val="游ゴシック"/>
      <family val="3"/>
      <charset val="128"/>
      <scheme val="minor"/>
    </font>
    <font>
      <sz val="11"/>
      <color theme="0" tint="-0.34998626667073579"/>
      <name val="ＭＳ Ｐゴシック"/>
      <family val="3"/>
      <charset val="128"/>
    </font>
    <font>
      <b/>
      <sz val="11"/>
      <color theme="1"/>
      <name val="AR丸ゴシック体M"/>
      <family val="3"/>
      <charset val="128"/>
    </font>
    <font>
      <b/>
      <sz val="11"/>
      <color theme="1"/>
      <name val="AR丸ゴシック体M"/>
      <family val="2"/>
      <charset val="128"/>
    </font>
    <font>
      <b/>
      <sz val="10"/>
      <color theme="1"/>
      <name val="AR丸ゴシック体M"/>
      <family val="3"/>
      <charset val="128"/>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CCFFCC"/>
        <bgColor indexed="64"/>
      </patternFill>
    </fill>
    <fill>
      <patternFill patternType="solid">
        <fgColor rgb="FFCCFFFF"/>
        <bgColor indexed="64"/>
      </patternFill>
    </fill>
    <fill>
      <patternFill patternType="solid">
        <fgColor rgb="FFFFFF66"/>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
      <patternFill patternType="solid">
        <fgColor theme="5" tint="0.59999389629810485"/>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top style="dotted">
        <color indexed="64"/>
      </top>
      <bottom style="thin">
        <color indexed="64"/>
      </bottom>
      <diagonal/>
    </border>
    <border>
      <left style="dotted">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right style="thin">
        <color indexed="64"/>
      </right>
      <top style="dotted">
        <color indexed="64"/>
      </top>
      <bottom style="dotted">
        <color indexed="64"/>
      </bottom>
      <diagonal/>
    </border>
    <border>
      <left style="hair">
        <color indexed="64"/>
      </left>
      <right style="thin">
        <color indexed="64"/>
      </right>
      <top/>
      <bottom/>
      <diagonal/>
    </border>
    <border>
      <left/>
      <right/>
      <top style="thin">
        <color indexed="64"/>
      </top>
      <bottom style="dott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dotted">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dotted">
        <color indexed="8"/>
      </bottom>
      <diagonal/>
    </border>
    <border>
      <left/>
      <right style="thin">
        <color indexed="8"/>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dotted">
        <color indexed="8"/>
      </bottom>
      <diagonal/>
    </border>
    <border>
      <left style="thin">
        <color indexed="8"/>
      </left>
      <right style="thin">
        <color indexed="64"/>
      </right>
      <top style="thin">
        <color indexed="8"/>
      </top>
      <bottom style="dotted">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s>
  <cellStyleXfs count="7">
    <xf numFmtId="0" fontId="0" fillId="0" borderId="0">
      <alignment vertical="center"/>
    </xf>
    <xf numFmtId="0" fontId="2" fillId="0" borderId="0"/>
    <xf numFmtId="0" fontId="4" fillId="0" borderId="0">
      <alignment vertical="center"/>
    </xf>
    <xf numFmtId="38" fontId="5" fillId="0" borderId="0" applyFont="0" applyFill="0" applyBorder="0" applyAlignment="0" applyProtection="0">
      <alignment vertical="center"/>
    </xf>
    <xf numFmtId="38" fontId="33" fillId="0" borderId="0" applyFont="0" applyFill="0" applyBorder="0" applyAlignment="0" applyProtection="0">
      <alignment vertical="center"/>
    </xf>
    <xf numFmtId="0" fontId="35" fillId="0" borderId="0" applyNumberFormat="0" applyFill="0" applyBorder="0" applyAlignment="0" applyProtection="0">
      <alignment vertical="center"/>
    </xf>
    <xf numFmtId="0" fontId="44" fillId="0" borderId="0"/>
  </cellStyleXfs>
  <cellXfs count="825">
    <xf numFmtId="0" fontId="0" fillId="0" borderId="0" xfId="0">
      <alignment vertical="center"/>
    </xf>
    <xf numFmtId="0" fontId="0" fillId="0" borderId="0" xfId="0" applyAlignment="1">
      <alignment horizontal="center" vertical="center"/>
    </xf>
    <xf numFmtId="0" fontId="2" fillId="0" borderId="0" xfId="1"/>
    <xf numFmtId="0" fontId="0" fillId="0" borderId="1" xfId="0" applyBorder="1" applyAlignment="1">
      <alignment horizontal="center" vertical="center" shrinkToFit="1"/>
    </xf>
    <xf numFmtId="0" fontId="0" fillId="0" borderId="1" xfId="0" applyBorder="1" applyAlignment="1">
      <alignment vertical="center" shrinkToFit="1"/>
    </xf>
    <xf numFmtId="0" fontId="2" fillId="0" borderId="0" xfId="1" applyAlignment="1">
      <alignment horizontal="center" vertical="center" shrinkToFit="1"/>
    </xf>
    <xf numFmtId="0" fontId="2" fillId="0" borderId="0" xfId="1" applyProtection="1"/>
    <xf numFmtId="0" fontId="2" fillId="0" borderId="0" xfId="1" applyAlignment="1" applyProtection="1">
      <alignment horizontal="center" vertical="center" shrinkToFit="1"/>
    </xf>
    <xf numFmtId="0" fontId="2" fillId="0" borderId="0" xfId="1" applyFont="1" applyAlignment="1" applyProtection="1">
      <alignment horizontal="left" vertical="center"/>
    </xf>
    <xf numFmtId="0" fontId="2" fillId="0" borderId="0" xfId="1" applyFont="1" applyAlignment="1" applyProtection="1">
      <alignment horizontal="center" vertical="center" shrinkToFit="1"/>
    </xf>
    <xf numFmtId="0" fontId="2" fillId="0" borderId="21" xfId="1" applyBorder="1" applyAlignment="1" applyProtection="1">
      <alignment horizontal="center" vertical="center" shrinkToFit="1"/>
    </xf>
    <xf numFmtId="0" fontId="2" fillId="0" borderId="0" xfId="3" applyNumberFormat="1" applyFont="1" applyAlignment="1"/>
    <xf numFmtId="0" fontId="0" fillId="0" borderId="0" xfId="0" applyProtection="1">
      <alignment vertical="center"/>
    </xf>
    <xf numFmtId="0" fontId="8" fillId="0" borderId="0" xfId="0" applyFont="1" applyAlignment="1" applyProtection="1">
      <alignment horizontal="right" vertical="center"/>
    </xf>
    <xf numFmtId="0" fontId="8" fillId="0" borderId="0" xfId="0" applyFont="1" applyProtection="1">
      <alignment vertical="center"/>
    </xf>
    <xf numFmtId="0" fontId="10" fillId="0" borderId="0" xfId="0" applyFont="1" applyFill="1" applyAlignment="1" applyProtection="1">
      <alignment horizontal="center" vertical="center"/>
    </xf>
    <xf numFmtId="0" fontId="11" fillId="0" borderId="0" xfId="0" applyFont="1" applyProtection="1">
      <alignment vertical="center"/>
    </xf>
    <xf numFmtId="0" fontId="8" fillId="3" borderId="6" xfId="0" applyFont="1" applyFill="1" applyBorder="1" applyProtection="1">
      <alignment vertical="center"/>
    </xf>
    <xf numFmtId="0" fontId="8" fillId="3" borderId="60" xfId="0" applyFont="1" applyFill="1" applyBorder="1" applyProtection="1">
      <alignment vertical="center"/>
    </xf>
    <xf numFmtId="0" fontId="8" fillId="3" borderId="61" xfId="0" applyFont="1" applyFill="1" applyBorder="1" applyProtection="1">
      <alignment vertical="center"/>
    </xf>
    <xf numFmtId="0" fontId="8" fillId="4" borderId="6" xfId="0" applyFont="1" applyFill="1" applyBorder="1" applyProtection="1">
      <alignment vertical="center"/>
    </xf>
    <xf numFmtId="0" fontId="8" fillId="4" borderId="60" xfId="0" applyFont="1" applyFill="1" applyBorder="1" applyProtection="1">
      <alignment vertical="center"/>
    </xf>
    <xf numFmtId="0" fontId="8" fillId="3" borderId="62" xfId="0" applyFont="1" applyFill="1" applyBorder="1" applyProtection="1">
      <alignment vertical="center"/>
    </xf>
    <xf numFmtId="0" fontId="8" fillId="3" borderId="0" xfId="0" applyFont="1" applyFill="1" applyBorder="1" applyProtection="1">
      <alignment vertical="center"/>
    </xf>
    <xf numFmtId="0" fontId="8" fillId="3" borderId="63" xfId="0" applyFont="1" applyFill="1" applyBorder="1" applyProtection="1">
      <alignment vertical="center"/>
    </xf>
    <xf numFmtId="0" fontId="8" fillId="4" borderId="62" xfId="0" applyFont="1" applyFill="1" applyBorder="1" applyProtection="1">
      <alignment vertical="center"/>
    </xf>
    <xf numFmtId="0" fontId="8" fillId="4" borderId="0" xfId="0" applyFont="1" applyFill="1" applyBorder="1" applyProtection="1">
      <alignment vertical="center"/>
    </xf>
    <xf numFmtId="0" fontId="11" fillId="3" borderId="0" xfId="0" applyFont="1" applyFill="1" applyBorder="1" applyAlignment="1" applyProtection="1">
      <alignment vertical="center" shrinkToFit="1"/>
    </xf>
    <xf numFmtId="0" fontId="11" fillId="3" borderId="63" xfId="0" applyFont="1" applyFill="1" applyBorder="1" applyAlignment="1" applyProtection="1">
      <alignment vertical="center" shrinkToFit="1"/>
    </xf>
    <xf numFmtId="0" fontId="8" fillId="3" borderId="57" xfId="0" applyFont="1" applyFill="1" applyBorder="1" applyProtection="1">
      <alignment vertical="center"/>
    </xf>
    <xf numFmtId="0" fontId="8" fillId="3" borderId="19" xfId="0" applyFont="1" applyFill="1" applyBorder="1" applyProtection="1">
      <alignment vertical="center"/>
    </xf>
    <xf numFmtId="0" fontId="8" fillId="3" borderId="19" xfId="0" applyFont="1" applyFill="1" applyBorder="1" applyAlignment="1" applyProtection="1">
      <alignment horizontal="center" vertical="center"/>
    </xf>
    <xf numFmtId="0" fontId="8" fillId="3" borderId="64" xfId="0" applyFont="1" applyFill="1" applyBorder="1" applyProtection="1">
      <alignment vertical="center"/>
    </xf>
    <xf numFmtId="0" fontId="8" fillId="5" borderId="6" xfId="0" applyFont="1" applyFill="1" applyBorder="1" applyProtection="1">
      <alignment vertical="center"/>
    </xf>
    <xf numFmtId="0" fontId="8" fillId="5" borderId="60" xfId="0" applyFont="1" applyFill="1" applyBorder="1" applyProtection="1">
      <alignment vertical="center"/>
    </xf>
    <xf numFmtId="0" fontId="8" fillId="5" borderId="61" xfId="0" applyFont="1" applyFill="1" applyBorder="1" applyProtection="1">
      <alignment vertical="center"/>
    </xf>
    <xf numFmtId="0" fontId="8" fillId="5" borderId="62" xfId="0" applyFont="1" applyFill="1" applyBorder="1" applyProtection="1">
      <alignment vertical="center"/>
    </xf>
    <xf numFmtId="0" fontId="8" fillId="5" borderId="0" xfId="0" applyFont="1" applyFill="1" applyBorder="1" applyProtection="1">
      <alignment vertical="center"/>
    </xf>
    <xf numFmtId="0" fontId="8" fillId="5" borderId="0" xfId="0" applyFont="1" applyFill="1" applyBorder="1" applyAlignment="1" applyProtection="1">
      <alignment horizontal="right" vertical="center"/>
    </xf>
    <xf numFmtId="0" fontId="8" fillId="5" borderId="63" xfId="0" applyFont="1" applyFill="1" applyBorder="1" applyProtection="1">
      <alignment vertical="center"/>
    </xf>
    <xf numFmtId="0" fontId="8" fillId="5" borderId="57" xfId="0" applyFont="1" applyFill="1" applyBorder="1" applyProtection="1">
      <alignment vertical="center"/>
    </xf>
    <xf numFmtId="0" fontId="8" fillId="5" borderId="19" xfId="0" applyFont="1" applyFill="1" applyBorder="1" applyProtection="1">
      <alignment vertical="center"/>
    </xf>
    <xf numFmtId="0" fontId="8" fillId="5" borderId="19" xfId="0" applyFont="1" applyFill="1" applyBorder="1" applyAlignment="1" applyProtection="1">
      <alignment horizontal="right" vertical="center"/>
    </xf>
    <xf numFmtId="0" fontId="8" fillId="5" borderId="64" xfId="0" applyFont="1" applyFill="1" applyBorder="1" applyProtection="1">
      <alignment vertical="center"/>
    </xf>
    <xf numFmtId="0" fontId="0" fillId="0" borderId="0" xfId="0" applyAlignment="1" applyProtection="1">
      <alignment horizontal="right" vertical="center"/>
    </xf>
    <xf numFmtId="0" fontId="0" fillId="0" borderId="0" xfId="0" applyAlignment="1" applyProtection="1">
      <alignment vertical="center" wrapText="1"/>
    </xf>
    <xf numFmtId="0" fontId="0" fillId="4" borderId="0" xfId="0" applyFill="1" applyBorder="1" applyProtection="1">
      <alignment vertical="center"/>
    </xf>
    <xf numFmtId="0" fontId="0" fillId="4" borderId="60" xfId="0" applyFill="1" applyBorder="1" applyProtection="1">
      <alignment vertical="center"/>
    </xf>
    <xf numFmtId="0" fontId="0" fillId="4" borderId="61" xfId="0" applyFill="1" applyBorder="1" applyProtection="1">
      <alignment vertical="center"/>
    </xf>
    <xf numFmtId="0" fontId="0" fillId="4" borderId="63" xfId="0" applyFill="1" applyBorder="1" applyProtection="1">
      <alignment vertical="center"/>
    </xf>
    <xf numFmtId="0" fontId="8" fillId="4" borderId="57" xfId="0" applyFont="1" applyFill="1" applyBorder="1" applyProtection="1">
      <alignment vertical="center"/>
    </xf>
    <xf numFmtId="0" fontId="8" fillId="4" borderId="19" xfId="0" applyFont="1" applyFill="1" applyBorder="1" applyProtection="1">
      <alignment vertical="center"/>
    </xf>
    <xf numFmtId="0" fontId="0" fillId="4" borderId="19" xfId="0" applyFill="1" applyBorder="1" applyProtection="1">
      <alignment vertical="center"/>
    </xf>
    <xf numFmtId="0" fontId="0" fillId="4" borderId="64" xfId="0" applyFill="1" applyBorder="1" applyProtection="1">
      <alignment vertical="center"/>
    </xf>
    <xf numFmtId="0" fontId="15" fillId="0" borderId="0" xfId="1" applyFont="1" applyBorder="1" applyAlignment="1">
      <alignment horizontal="center" vertical="center" shrinkToFit="1"/>
    </xf>
    <xf numFmtId="0" fontId="15" fillId="0" borderId="0" xfId="1" applyFont="1" applyBorder="1" applyAlignment="1">
      <alignment vertical="center" shrinkToFit="1"/>
    </xf>
    <xf numFmtId="0" fontId="14" fillId="0" borderId="0" xfId="1" applyFont="1" applyAlignment="1">
      <alignment horizontal="center" vertical="center" shrinkToFit="1"/>
    </xf>
    <xf numFmtId="0" fontId="14" fillId="0" borderId="0" xfId="1" applyFont="1" applyBorder="1" applyAlignment="1">
      <alignment horizontal="center" vertical="center" shrinkToFit="1"/>
    </xf>
    <xf numFmtId="0" fontId="14" fillId="0" borderId="0" xfId="1" applyFont="1"/>
    <xf numFmtId="0" fontId="16" fillId="0" borderId="0" xfId="0" applyFont="1">
      <alignment vertical="center"/>
    </xf>
    <xf numFmtId="0" fontId="14" fillId="0" borderId="0" xfId="1" applyFont="1" applyAlignment="1">
      <alignment vertical="center" shrinkToFit="1"/>
    </xf>
    <xf numFmtId="0" fontId="2" fillId="0" borderId="0" xfId="1" applyFont="1" applyBorder="1" applyAlignment="1">
      <alignment horizontal="center" vertical="center" shrinkToFit="1"/>
    </xf>
    <xf numFmtId="0" fontId="2" fillId="0" borderId="0" xfId="1" applyFont="1" applyAlignment="1">
      <alignment horizontal="center" vertical="center" shrinkToFit="1"/>
    </xf>
    <xf numFmtId="0" fontId="2" fillId="0" borderId="28"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18" fillId="0" borderId="28" xfId="1" applyFont="1" applyBorder="1" applyAlignment="1">
      <alignment horizontal="center" vertical="center" wrapText="1" shrinkToFit="1"/>
    </xf>
    <xf numFmtId="0" fontId="2" fillId="0" borderId="49" xfId="1" applyFont="1" applyBorder="1" applyAlignment="1">
      <alignment horizontal="center" vertical="center" shrinkToFit="1"/>
    </xf>
    <xf numFmtId="0" fontId="3" fillId="0" borderId="30" xfId="1" applyFont="1" applyBorder="1" applyAlignment="1">
      <alignment horizontal="center" vertical="center" wrapText="1" shrinkToFit="1"/>
    </xf>
    <xf numFmtId="0" fontId="2" fillId="0" borderId="39" xfId="1" applyNumberFormat="1" applyFont="1" applyBorder="1" applyAlignment="1" applyProtection="1">
      <alignment horizontal="center" vertical="center" shrinkToFit="1"/>
      <protection locked="0"/>
    </xf>
    <xf numFmtId="0" fontId="2" fillId="0" borderId="47" xfId="1" applyNumberFormat="1" applyFont="1" applyBorder="1" applyAlignment="1" applyProtection="1">
      <alignment horizontal="center" vertical="center" shrinkToFit="1"/>
      <protection locked="0"/>
    </xf>
    <xf numFmtId="176" fontId="2" fillId="0" borderId="40" xfId="1" applyNumberFormat="1" applyFont="1" applyBorder="1" applyAlignment="1" applyProtection="1">
      <alignment horizontal="center" vertical="center" shrinkToFit="1"/>
      <protection locked="0"/>
    </xf>
    <xf numFmtId="0" fontId="2" fillId="0" borderId="40" xfId="1" applyNumberFormat="1" applyFont="1" applyBorder="1" applyAlignment="1" applyProtection="1">
      <alignment horizontal="center" vertical="center" shrinkToFit="1"/>
      <protection locked="0"/>
    </xf>
    <xf numFmtId="0" fontId="2" fillId="0" borderId="13" xfId="1" applyNumberFormat="1" applyFont="1" applyFill="1" applyBorder="1" applyAlignment="1" applyProtection="1">
      <alignment horizontal="center" vertical="center" shrinkToFit="1"/>
      <protection locked="0"/>
    </xf>
    <xf numFmtId="0" fontId="2" fillId="0" borderId="39" xfId="1" applyNumberFormat="1" applyFont="1" applyFill="1" applyBorder="1" applyAlignment="1" applyProtection="1">
      <alignment horizontal="center" vertical="center" shrinkToFit="1"/>
      <protection locked="0"/>
    </xf>
    <xf numFmtId="0" fontId="2" fillId="0" borderId="40" xfId="1" applyNumberFormat="1" applyFont="1" applyFill="1" applyBorder="1" applyAlignment="1" applyProtection="1">
      <alignment horizontal="center" vertical="center" shrinkToFit="1"/>
      <protection locked="0"/>
    </xf>
    <xf numFmtId="0" fontId="2" fillId="0" borderId="25" xfId="1" applyNumberFormat="1" applyFont="1" applyBorder="1" applyAlignment="1" applyProtection="1">
      <alignment horizontal="center" vertical="center" shrinkToFit="1"/>
      <protection locked="0"/>
    </xf>
    <xf numFmtId="0" fontId="2" fillId="0" borderId="26" xfId="1" applyNumberFormat="1" applyFont="1" applyBorder="1" applyAlignment="1" applyProtection="1">
      <alignment horizontal="center" vertical="center" shrinkToFit="1"/>
      <protection locked="0"/>
    </xf>
    <xf numFmtId="176" fontId="2" fillId="0" borderId="27" xfId="1" applyNumberFormat="1" applyFont="1" applyBorder="1" applyAlignment="1" applyProtection="1">
      <alignment horizontal="center" vertical="center" shrinkToFit="1"/>
      <protection locked="0"/>
    </xf>
    <xf numFmtId="0" fontId="2" fillId="0" borderId="41" xfId="1" applyNumberFormat="1" applyFont="1" applyBorder="1" applyAlignment="1" applyProtection="1">
      <alignment horizontal="center" vertical="center" shrinkToFit="1"/>
      <protection locked="0"/>
    </xf>
    <xf numFmtId="0" fontId="2" fillId="0" borderId="25" xfId="1" applyNumberFormat="1" applyFont="1" applyFill="1" applyBorder="1" applyAlignment="1" applyProtection="1">
      <alignment horizontal="center" vertical="center" shrinkToFit="1"/>
      <protection locked="0"/>
    </xf>
    <xf numFmtId="0" fontId="2" fillId="0" borderId="27" xfId="1" applyNumberFormat="1" applyFont="1" applyFill="1" applyBorder="1" applyAlignment="1" applyProtection="1">
      <alignment horizontal="center" vertical="center" shrinkToFit="1"/>
      <protection locked="0"/>
    </xf>
    <xf numFmtId="0" fontId="2" fillId="0" borderId="25" xfId="1" applyFont="1" applyFill="1" applyBorder="1" applyAlignment="1" applyProtection="1">
      <alignment horizontal="center" vertical="center" shrinkToFit="1"/>
      <protection locked="0"/>
    </xf>
    <xf numFmtId="0" fontId="2" fillId="0" borderId="27" xfId="1" applyFont="1" applyFill="1" applyBorder="1" applyAlignment="1" applyProtection="1">
      <alignment horizontal="center" vertical="center" shrinkToFit="1"/>
      <protection locked="0"/>
    </xf>
    <xf numFmtId="0" fontId="2" fillId="0" borderId="33" xfId="1" applyNumberFormat="1" applyFont="1" applyBorder="1" applyAlignment="1" applyProtection="1">
      <alignment horizontal="center" vertical="center" shrinkToFit="1"/>
      <protection locked="0"/>
    </xf>
    <xf numFmtId="0" fontId="2" fillId="0" borderId="34" xfId="1" applyNumberFormat="1" applyFont="1" applyBorder="1" applyAlignment="1" applyProtection="1">
      <alignment horizontal="center" vertical="center" shrinkToFit="1"/>
      <protection locked="0"/>
    </xf>
    <xf numFmtId="176" fontId="2" fillId="0" borderId="35" xfId="1" applyNumberFormat="1" applyFont="1" applyBorder="1" applyAlignment="1" applyProtection="1">
      <alignment horizontal="center" vertical="center" shrinkToFit="1"/>
      <protection locked="0"/>
    </xf>
    <xf numFmtId="0" fontId="2" fillId="0" borderId="33" xfId="1" applyNumberFormat="1" applyFont="1" applyFill="1" applyBorder="1" applyAlignment="1" applyProtection="1">
      <alignment horizontal="center" vertical="center" shrinkToFit="1"/>
      <protection locked="0"/>
    </xf>
    <xf numFmtId="0" fontId="2" fillId="0" borderId="35" xfId="1" applyNumberFormat="1" applyFont="1" applyFill="1" applyBorder="1" applyAlignment="1" applyProtection="1">
      <alignment horizontal="center" vertical="center" shrinkToFit="1"/>
      <protection locked="0"/>
    </xf>
    <xf numFmtId="0" fontId="2" fillId="0" borderId="33" xfId="1" applyFont="1" applyFill="1" applyBorder="1" applyAlignment="1" applyProtection="1">
      <alignment horizontal="center" vertical="center" shrinkToFit="1"/>
      <protection locked="0"/>
    </xf>
    <xf numFmtId="0" fontId="2" fillId="0" borderId="35" xfId="1" applyFont="1" applyFill="1" applyBorder="1" applyAlignment="1" applyProtection="1">
      <alignment horizontal="center" vertical="center" shrinkToFit="1"/>
      <protection locked="0"/>
    </xf>
    <xf numFmtId="0" fontId="2" fillId="0" borderId="0" xfId="1" applyFont="1"/>
    <xf numFmtId="0" fontId="2" fillId="0" borderId="0" xfId="1" applyNumberFormat="1" applyFont="1"/>
    <xf numFmtId="0" fontId="2" fillId="0" borderId="0" xfId="1" applyNumberFormat="1" applyFont="1" applyAlignment="1">
      <alignment horizontal="center"/>
    </xf>
    <xf numFmtId="0" fontId="2" fillId="0" borderId="0" xfId="1" applyFont="1" applyBorder="1"/>
    <xf numFmtId="0" fontId="2" fillId="0" borderId="0" xfId="1" applyFont="1" applyProtection="1"/>
    <xf numFmtId="0" fontId="20" fillId="0" borderId="0" xfId="1" applyFont="1" applyAlignment="1" applyProtection="1">
      <alignment horizontal="right" vertical="center" shrinkToFit="1"/>
    </xf>
    <xf numFmtId="0" fontId="21" fillId="0" borderId="0" xfId="1" applyFont="1" applyAlignment="1" applyProtection="1">
      <alignment horizontal="center" vertical="center" shrinkToFit="1"/>
    </xf>
    <xf numFmtId="0" fontId="15" fillId="0" borderId="0" xfId="1" applyFont="1" applyBorder="1" applyAlignment="1" applyProtection="1">
      <alignment vertical="center" shrinkToFit="1"/>
    </xf>
    <xf numFmtId="0" fontId="14" fillId="0" borderId="0" xfId="1" applyFont="1" applyAlignment="1" applyProtection="1">
      <alignment horizontal="center" vertical="center" shrinkToFit="1"/>
    </xf>
    <xf numFmtId="0" fontId="15" fillId="0" borderId="0" xfId="1" applyFont="1" applyBorder="1" applyAlignment="1" applyProtection="1">
      <alignment horizontal="center" vertical="center" shrinkToFit="1"/>
    </xf>
    <xf numFmtId="0" fontId="14" fillId="0" borderId="0" xfId="1" applyFont="1" applyProtection="1"/>
    <xf numFmtId="0" fontId="15" fillId="2" borderId="0" xfId="1" applyFont="1" applyFill="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xf>
    <xf numFmtId="0" fontId="2" fillId="0" borderId="0" xfId="1" applyFont="1" applyAlignment="1" applyProtection="1">
      <alignment shrinkToFit="1"/>
    </xf>
    <xf numFmtId="0" fontId="2" fillId="0" borderId="0" xfId="1" applyFont="1" applyAlignment="1" applyProtection="1">
      <alignment vertical="center"/>
    </xf>
    <xf numFmtId="0" fontId="2" fillId="0" borderId="0" xfId="1" applyFont="1" applyAlignment="1" applyProtection="1">
      <alignment vertical="center" shrinkToFit="1"/>
    </xf>
    <xf numFmtId="0" fontId="2" fillId="0" borderId="41" xfId="1" applyNumberFormat="1" applyFont="1" applyFill="1" applyBorder="1" applyAlignment="1" applyProtection="1">
      <alignment horizontal="center" vertical="center" shrinkToFit="1"/>
    </xf>
    <xf numFmtId="0" fontId="2" fillId="0" borderId="43" xfId="1" applyNumberFormat="1" applyFont="1" applyFill="1" applyBorder="1" applyAlignment="1" applyProtection="1">
      <alignment horizontal="center" vertical="center" shrinkToFit="1"/>
    </xf>
    <xf numFmtId="0" fontId="2" fillId="0" borderId="13" xfId="1" applyNumberFormat="1" applyFont="1" applyFill="1" applyBorder="1" applyAlignment="1" applyProtection="1">
      <alignment horizontal="center" vertical="center" shrinkToFit="1"/>
    </xf>
    <xf numFmtId="0" fontId="2" fillId="0" borderId="25" xfId="1" applyNumberFormat="1" applyFont="1" applyFill="1" applyBorder="1" applyAlignment="1" applyProtection="1">
      <alignment horizontal="center" vertical="center" shrinkToFit="1"/>
    </xf>
    <xf numFmtId="0" fontId="2" fillId="0" borderId="40" xfId="1" applyFont="1" applyFill="1" applyBorder="1" applyAlignment="1" applyProtection="1">
      <alignment horizontal="center" vertical="center" shrinkToFit="1"/>
    </xf>
    <xf numFmtId="176" fontId="2" fillId="0" borderId="2" xfId="1" applyNumberFormat="1" applyFont="1" applyFill="1" applyBorder="1" applyAlignment="1" applyProtection="1">
      <alignment horizontal="center" vertical="center" shrinkToFit="1"/>
    </xf>
    <xf numFmtId="0" fontId="2" fillId="0" borderId="15" xfId="1" applyFont="1" applyFill="1" applyBorder="1" applyAlignment="1" applyProtection="1">
      <alignment horizontal="center" vertical="center" shrinkToFit="1"/>
    </xf>
    <xf numFmtId="0" fontId="2" fillId="0" borderId="0" xfId="1" applyFont="1" applyFill="1" applyBorder="1" applyAlignment="1" applyProtection="1">
      <alignment horizontal="center" vertical="center" shrinkToFit="1"/>
    </xf>
    <xf numFmtId="0" fontId="2" fillId="0" borderId="33" xfId="1" applyNumberFormat="1" applyFont="1" applyFill="1" applyBorder="1" applyAlignment="1" applyProtection="1">
      <alignment horizontal="center" vertical="center" shrinkToFit="1"/>
    </xf>
    <xf numFmtId="0" fontId="2" fillId="0" borderId="35" xfId="1" applyNumberFormat="1" applyFont="1" applyFill="1" applyBorder="1" applyAlignment="1" applyProtection="1">
      <alignment horizontal="center" vertical="center" shrinkToFit="1"/>
    </xf>
    <xf numFmtId="0" fontId="2" fillId="0" borderId="16" xfId="1" applyNumberFormat="1" applyFont="1" applyFill="1" applyBorder="1" applyAlignment="1" applyProtection="1">
      <alignment horizontal="center" vertical="center" shrinkToFit="1"/>
    </xf>
    <xf numFmtId="0" fontId="2" fillId="0" borderId="42" xfId="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 fillId="0" borderId="20" xfId="1" applyFont="1" applyFill="1" applyBorder="1" applyAlignment="1" applyProtection="1">
      <alignment horizontal="center" vertical="center" shrinkToFit="1"/>
    </xf>
    <xf numFmtId="0" fontId="2" fillId="0" borderId="39" xfId="1" applyNumberFormat="1" applyFont="1" applyFill="1" applyBorder="1" applyAlignment="1" applyProtection="1">
      <alignment horizontal="center" vertical="center" shrinkToFit="1"/>
    </xf>
    <xf numFmtId="0" fontId="2" fillId="0" borderId="40" xfId="1" applyNumberFormat="1" applyFont="1" applyFill="1" applyBorder="1" applyAlignment="1" applyProtection="1">
      <alignment horizontal="center" vertical="center" shrinkToFit="1"/>
    </xf>
    <xf numFmtId="176" fontId="2" fillId="0" borderId="12" xfId="1" applyNumberFormat="1" applyFont="1" applyFill="1" applyBorder="1" applyAlignment="1" applyProtection="1">
      <alignment horizontal="center" vertical="center" shrinkToFit="1"/>
    </xf>
    <xf numFmtId="0" fontId="2" fillId="0" borderId="59" xfId="1" applyFont="1" applyFill="1" applyBorder="1" applyAlignment="1" applyProtection="1">
      <alignment horizontal="center" vertical="center" shrinkToFit="1"/>
    </xf>
    <xf numFmtId="0" fontId="2" fillId="0" borderId="44" xfId="1" applyNumberFormat="1" applyFont="1" applyFill="1" applyBorder="1" applyAlignment="1" applyProtection="1">
      <alignment horizontal="center" vertical="center" shrinkToFit="1"/>
    </xf>
    <xf numFmtId="0" fontId="23" fillId="0" borderId="0" xfId="0" applyFont="1">
      <alignment vertical="center"/>
    </xf>
    <xf numFmtId="0" fontId="2" fillId="0" borderId="53" xfId="1" applyFont="1" applyBorder="1" applyAlignment="1">
      <alignment horizontal="center" vertical="center" shrinkToFit="1"/>
    </xf>
    <xf numFmtId="0" fontId="22" fillId="0" borderId="28" xfId="1" applyFont="1" applyBorder="1" applyAlignment="1">
      <alignment horizontal="center" vertical="center" wrapText="1" shrinkToFit="1"/>
    </xf>
    <xf numFmtId="0" fontId="22" fillId="0" borderId="30" xfId="1" applyFont="1" applyBorder="1" applyAlignment="1">
      <alignment horizontal="center" vertical="center" wrapText="1" shrinkToFit="1"/>
    </xf>
    <xf numFmtId="0" fontId="24" fillId="0" borderId="28" xfId="1" applyFont="1" applyBorder="1" applyAlignment="1">
      <alignment horizontal="center" vertical="center" wrapText="1" shrinkToFit="1"/>
    </xf>
    <xf numFmtId="0" fontId="2" fillId="0" borderId="54" xfId="1" applyNumberFormat="1" applyFont="1" applyBorder="1" applyAlignment="1" applyProtection="1">
      <alignment horizontal="center" vertical="center" shrinkToFit="1"/>
      <protection locked="0"/>
    </xf>
    <xf numFmtId="176" fontId="2" fillId="0" borderId="39" xfId="1" applyNumberFormat="1" applyFont="1" applyBorder="1" applyAlignment="1" applyProtection="1">
      <alignment horizontal="center" vertical="center" shrinkToFit="1"/>
      <protection locked="0"/>
    </xf>
    <xf numFmtId="0" fontId="2" fillId="0" borderId="55" xfId="1" applyNumberFormat="1" applyFont="1" applyBorder="1" applyAlignment="1" applyProtection="1">
      <alignment horizontal="center" vertical="center" shrinkToFit="1"/>
      <protection locked="0"/>
    </xf>
    <xf numFmtId="176" fontId="2" fillId="0" borderId="25" xfId="1" applyNumberFormat="1" applyFont="1" applyBorder="1" applyAlignment="1" applyProtection="1">
      <alignment horizontal="center" vertical="center" shrinkToFit="1"/>
      <protection locked="0"/>
    </xf>
    <xf numFmtId="0" fontId="2" fillId="0" borderId="27" xfId="1" applyNumberFormat="1" applyFont="1" applyBorder="1" applyAlignment="1" applyProtection="1">
      <alignment horizontal="center" vertical="center" shrinkToFit="1"/>
      <protection locked="0"/>
    </xf>
    <xf numFmtId="0" fontId="2" fillId="0" borderId="1" xfId="1" applyNumberFormat="1" applyFont="1" applyFill="1" applyBorder="1" applyAlignment="1" applyProtection="1">
      <alignment horizontal="center" vertical="center" shrinkToFit="1"/>
      <protection locked="0"/>
    </xf>
    <xf numFmtId="0" fontId="2" fillId="0" borderId="56" xfId="1" applyNumberFormat="1" applyFont="1" applyBorder="1" applyAlignment="1" applyProtection="1">
      <alignment horizontal="center" vertical="center" shrinkToFit="1"/>
      <protection locked="0"/>
    </xf>
    <xf numFmtId="176" fontId="2" fillId="0" borderId="33" xfId="1" applyNumberFormat="1" applyFont="1" applyBorder="1" applyAlignment="1" applyProtection="1">
      <alignment horizontal="center" vertical="center" shrinkToFit="1"/>
      <protection locked="0"/>
    </xf>
    <xf numFmtId="0" fontId="25" fillId="0" borderId="30" xfId="1" applyFont="1" applyBorder="1" applyAlignment="1">
      <alignment horizontal="center" vertical="center" wrapText="1" shrinkToFit="1"/>
    </xf>
    <xf numFmtId="0" fontId="2" fillId="0" borderId="65" xfId="1" applyNumberFormat="1" applyFont="1" applyFill="1" applyBorder="1" applyAlignment="1" applyProtection="1">
      <alignment horizontal="center" vertical="center" shrinkToFit="1"/>
    </xf>
    <xf numFmtId="0" fontId="26" fillId="0" borderId="0" xfId="1" applyFont="1"/>
    <xf numFmtId="0" fontId="2" fillId="0" borderId="0" xfId="1" applyFont="1" applyAlignment="1">
      <alignment shrinkToFit="1"/>
    </xf>
    <xf numFmtId="0" fontId="2" fillId="0" borderId="5" xfId="1" applyFont="1" applyFill="1" applyBorder="1" applyAlignment="1" applyProtection="1">
      <alignment horizontal="center" vertical="center" shrinkToFit="1"/>
    </xf>
    <xf numFmtId="0" fontId="2" fillId="0" borderId="5" xfId="1" applyNumberFormat="1" applyFont="1" applyFill="1" applyBorder="1" applyAlignment="1" applyProtection="1">
      <alignment horizontal="center" vertical="center" shrinkToFit="1"/>
    </xf>
    <xf numFmtId="0" fontId="2" fillId="0" borderId="19" xfId="1" applyNumberFormat="1" applyFont="1" applyFill="1" applyBorder="1" applyAlignment="1" applyProtection="1">
      <alignment horizontal="center" vertical="center" shrinkToFit="1"/>
    </xf>
    <xf numFmtId="0" fontId="2" fillId="0" borderId="66" xfId="1" applyNumberFormat="1" applyFont="1" applyFill="1" applyBorder="1" applyAlignment="1" applyProtection="1">
      <alignment horizontal="center" vertical="center" shrinkToFit="1"/>
    </xf>
    <xf numFmtId="0" fontId="2" fillId="0" borderId="0" xfId="1" applyNumberFormat="1" applyFont="1" applyFill="1" applyBorder="1" applyAlignment="1" applyProtection="1">
      <alignment horizontal="center" vertical="center" shrinkToFit="1"/>
    </xf>
    <xf numFmtId="0" fontId="2" fillId="0" borderId="71" xfId="1" applyNumberFormat="1" applyFont="1" applyFill="1" applyBorder="1" applyAlignment="1" applyProtection="1">
      <alignment horizontal="center" vertical="center" shrinkToFit="1"/>
    </xf>
    <xf numFmtId="0" fontId="2" fillId="0" borderId="12" xfId="1" applyNumberFormat="1" applyFont="1" applyFill="1" applyBorder="1" applyAlignment="1" applyProtection="1">
      <alignment horizontal="center" vertical="center" shrinkToFit="1"/>
    </xf>
    <xf numFmtId="0" fontId="2" fillId="0" borderId="73" xfId="1" applyNumberFormat="1" applyFont="1" applyFill="1" applyBorder="1" applyAlignment="1" applyProtection="1">
      <alignment horizontal="center" vertical="center" shrinkToFit="1"/>
    </xf>
    <xf numFmtId="0" fontId="15" fillId="0" borderId="0" xfId="1" applyFont="1" applyBorder="1" applyAlignment="1" applyProtection="1">
      <alignment horizontal="center" vertical="center" shrinkToFit="1"/>
      <protection locked="0"/>
    </xf>
    <xf numFmtId="0" fontId="2" fillId="0" borderId="19" xfId="1" applyFont="1" applyFill="1" applyBorder="1" applyAlignment="1" applyProtection="1">
      <alignment horizontal="center" vertical="center" shrinkToFit="1"/>
    </xf>
    <xf numFmtId="0" fontId="0" fillId="0" borderId="2" xfId="0" applyBorder="1" applyAlignment="1">
      <alignment horizontal="center" vertical="center"/>
    </xf>
    <xf numFmtId="0" fontId="0" fillId="0" borderId="2" xfId="0" applyBorder="1" applyAlignment="1">
      <alignment horizontal="center" vertical="center" shrinkToFit="1"/>
    </xf>
    <xf numFmtId="0" fontId="2" fillId="0" borderId="3" xfId="1" applyFont="1" applyBorder="1" applyAlignment="1">
      <alignment horizontal="center" vertical="center"/>
    </xf>
    <xf numFmtId="0" fontId="23" fillId="0" borderId="3" xfId="0" applyFont="1" applyBorder="1" applyAlignment="1">
      <alignment horizontal="center" vertical="center"/>
    </xf>
    <xf numFmtId="0" fontId="2" fillId="0" borderId="74" xfId="1" applyFont="1" applyBorder="1" applyAlignment="1">
      <alignment horizontal="center" vertical="center"/>
    </xf>
    <xf numFmtId="0" fontId="2" fillId="0" borderId="75" xfId="1"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 fillId="0" borderId="2" xfId="1" applyFont="1" applyBorder="1" applyAlignment="1">
      <alignment horizontal="center" vertical="center"/>
    </xf>
    <xf numFmtId="0" fontId="23" fillId="0" borderId="2" xfId="0" applyFont="1" applyBorder="1" applyAlignment="1">
      <alignment horizontal="center" vertical="center"/>
    </xf>
    <xf numFmtId="0" fontId="0" fillId="0" borderId="3" xfId="0" applyBorder="1" applyAlignment="1">
      <alignment vertical="center"/>
    </xf>
    <xf numFmtId="0" fontId="0" fillId="0" borderId="76" xfId="0" applyBorder="1" applyAlignment="1">
      <alignment vertical="center"/>
    </xf>
    <xf numFmtId="0" fontId="0" fillId="0" borderId="0" xfId="0" applyBorder="1" applyAlignment="1">
      <alignment vertical="center"/>
    </xf>
    <xf numFmtId="0" fontId="2" fillId="0" borderId="0" xfId="1" applyNumberFormat="1" applyFont="1" applyAlignment="1">
      <alignment horizontal="left" vertical="top"/>
    </xf>
    <xf numFmtId="0" fontId="2" fillId="0" borderId="0" xfId="1" applyFont="1" applyAlignment="1">
      <alignment vertical="top"/>
    </xf>
    <xf numFmtId="0" fontId="0" fillId="0" borderId="0" xfId="0" applyBorder="1" applyAlignment="1">
      <alignment horizontal="center" vertical="center"/>
    </xf>
    <xf numFmtId="0" fontId="2" fillId="0" borderId="0" xfId="1" applyFont="1" applyBorder="1" applyAlignment="1">
      <alignment horizontal="center" vertical="center"/>
    </xf>
    <xf numFmtId="0" fontId="23" fillId="0" borderId="0" xfId="0" applyFont="1" applyBorder="1" applyAlignment="1">
      <alignment horizontal="center" vertical="center"/>
    </xf>
    <xf numFmtId="0" fontId="14" fillId="0" borderId="0" xfId="1" applyFont="1" applyAlignment="1" applyProtection="1">
      <alignment horizontal="left" shrinkToFit="1"/>
    </xf>
    <xf numFmtId="0" fontId="2" fillId="0" borderId="35" xfId="1" applyNumberFormat="1" applyFont="1" applyBorder="1" applyAlignment="1" applyProtection="1">
      <alignment horizontal="center" vertical="center" shrinkToFit="1"/>
      <protection locked="0"/>
    </xf>
    <xf numFmtId="0" fontId="2" fillId="0" borderId="65" xfId="1" applyNumberFormat="1" applyFont="1" applyFill="1" applyBorder="1" applyAlignment="1" applyProtection="1">
      <alignment horizontal="center" vertical="center" shrinkToFit="1"/>
      <protection locked="0"/>
    </xf>
    <xf numFmtId="0" fontId="2" fillId="0" borderId="0" xfId="1" applyNumberFormat="1" applyFont="1" applyFill="1" applyAlignment="1">
      <alignment horizontal="center"/>
    </xf>
    <xf numFmtId="0" fontId="23" fillId="0" borderId="0" xfId="1" applyNumberFormat="1" applyFont="1" applyAlignment="1">
      <alignment horizontal="center"/>
    </xf>
    <xf numFmtId="0" fontId="23" fillId="0" borderId="0" xfId="1" applyFont="1"/>
    <xf numFmtId="0" fontId="28" fillId="0" borderId="0" xfId="1" applyFont="1" applyAlignment="1">
      <alignment vertical="center"/>
    </xf>
    <xf numFmtId="0" fontId="29" fillId="0" borderId="0" xfId="1" applyFont="1" applyAlignment="1">
      <alignment vertical="center"/>
    </xf>
    <xf numFmtId="0" fontId="32" fillId="0" borderId="0" xfId="1" applyFont="1" applyAlignment="1">
      <alignment horizontal="right" vertical="top"/>
    </xf>
    <xf numFmtId="0" fontId="34" fillId="0" borderId="0" xfId="1" applyFont="1" applyAlignment="1">
      <alignment vertical="center"/>
    </xf>
    <xf numFmtId="0" fontId="36" fillId="0" borderId="0" xfId="0" applyFont="1">
      <alignment vertical="center"/>
    </xf>
    <xf numFmtId="0" fontId="37" fillId="0" borderId="0" xfId="0" applyFont="1" applyAlignment="1">
      <alignment horizontal="left" vertical="center" indent="2"/>
    </xf>
    <xf numFmtId="0" fontId="23" fillId="0" borderId="0" xfId="0" applyFont="1" applyAlignment="1">
      <alignment horizontal="center" vertical="center"/>
    </xf>
    <xf numFmtId="0" fontId="29" fillId="0" borderId="0" xfId="1" applyFont="1" applyBorder="1" applyAlignment="1">
      <alignment vertical="center"/>
    </xf>
    <xf numFmtId="0" fontId="2" fillId="0" borderId="119" xfId="6" applyFont="1" applyBorder="1" applyAlignment="1">
      <alignment horizontal="center" vertical="center" wrapText="1"/>
    </xf>
    <xf numFmtId="0" fontId="23" fillId="0" borderId="119" xfId="0" applyFont="1" applyBorder="1" applyAlignment="1">
      <alignment horizontal="center" vertical="center" wrapText="1"/>
    </xf>
    <xf numFmtId="0" fontId="23" fillId="0" borderId="120" xfId="0" applyFont="1" applyBorder="1" applyAlignment="1">
      <alignment vertical="center"/>
    </xf>
    <xf numFmtId="0" fontId="23" fillId="0" borderId="119" xfId="0" applyFont="1" applyFill="1" applyBorder="1" applyAlignment="1">
      <alignment vertical="center"/>
    </xf>
    <xf numFmtId="0" fontId="23" fillId="0" borderId="119" xfId="0" applyFont="1" applyBorder="1" applyAlignment="1">
      <alignment vertical="center"/>
    </xf>
    <xf numFmtId="0" fontId="23" fillId="0" borderId="119" xfId="0" applyFont="1" applyBorder="1" applyAlignment="1">
      <alignment vertical="center" wrapText="1"/>
    </xf>
    <xf numFmtId="0" fontId="2" fillId="0" borderId="117" xfId="6" applyFont="1" applyBorder="1" applyAlignment="1">
      <alignment horizontal="center" vertical="center"/>
    </xf>
    <xf numFmtId="0" fontId="2" fillId="0" borderId="120" xfId="6" applyFont="1" applyBorder="1" applyAlignment="1">
      <alignment horizontal="center" vertical="center"/>
    </xf>
    <xf numFmtId="0" fontId="23" fillId="0" borderId="124" xfId="0" applyFont="1" applyBorder="1" applyAlignment="1">
      <alignment horizontal="center" vertical="center" shrinkToFit="1"/>
    </xf>
    <xf numFmtId="0" fontId="2" fillId="0" borderId="119" xfId="6" applyFont="1" applyBorder="1" applyAlignment="1">
      <alignment horizontal="center" vertical="center" wrapText="1"/>
    </xf>
    <xf numFmtId="0" fontId="40" fillId="0" borderId="0" xfId="0" applyFont="1" applyAlignment="1">
      <alignment horizontal="center" vertical="center"/>
    </xf>
    <xf numFmtId="0" fontId="31" fillId="0" borderId="0" xfId="1" applyFont="1" applyBorder="1" applyAlignment="1">
      <alignment horizontal="center" vertical="center"/>
    </xf>
    <xf numFmtId="0" fontId="34" fillId="6" borderId="0" xfId="1" applyFont="1" applyFill="1" applyBorder="1" applyAlignment="1">
      <alignment horizontal="center" vertical="center"/>
    </xf>
    <xf numFmtId="0" fontId="29" fillId="0" borderId="0" xfId="1" applyFont="1" applyBorder="1" applyAlignment="1">
      <alignment horizontal="center" vertical="center"/>
    </xf>
    <xf numFmtId="0" fontId="29" fillId="6" borderId="0" xfId="1" applyFont="1" applyFill="1" applyBorder="1" applyAlignment="1">
      <alignment horizontal="center" vertical="center"/>
    </xf>
    <xf numFmtId="0" fontId="42" fillId="7" borderId="0" xfId="1" applyFont="1" applyFill="1" applyBorder="1" applyAlignment="1">
      <alignment horizontal="left" vertical="center" wrapText="1"/>
    </xf>
    <xf numFmtId="0" fontId="15" fillId="0" borderId="0" xfId="1" applyFont="1" applyFill="1" applyBorder="1" applyAlignment="1" applyProtection="1">
      <alignment horizontal="center" vertical="center" shrinkToFit="1"/>
    </xf>
    <xf numFmtId="0" fontId="18" fillId="0" borderId="0" xfId="1" applyFont="1" applyFill="1" applyBorder="1" applyAlignment="1" applyProtection="1">
      <alignment vertical="center" shrinkToFit="1"/>
    </xf>
    <xf numFmtId="0" fontId="14" fillId="0" borderId="0" xfId="1" applyFont="1" applyFill="1" applyBorder="1" applyAlignment="1" applyProtection="1">
      <alignment horizontal="left" shrinkToFit="1"/>
    </xf>
    <xf numFmtId="0" fontId="23" fillId="0" borderId="0" xfId="0" applyFont="1" applyAlignment="1">
      <alignment horizontal="center" vertical="center"/>
    </xf>
    <xf numFmtId="0" fontId="2" fillId="0" borderId="0" xfId="1" applyFont="1" applyAlignment="1">
      <alignment horizontal="center"/>
    </xf>
    <xf numFmtId="0" fontId="23" fillId="0" borderId="0" xfId="0" applyFont="1" applyAlignment="1">
      <alignment vertical="center"/>
    </xf>
    <xf numFmtId="0" fontId="23" fillId="0" borderId="0" xfId="0" applyFont="1" applyAlignment="1">
      <alignment vertical="center" shrinkToFit="1"/>
    </xf>
    <xf numFmtId="0" fontId="49" fillId="0" borderId="0" xfId="0" applyFont="1" applyAlignment="1">
      <alignment horizontal="center" vertical="center"/>
    </xf>
    <xf numFmtId="177" fontId="10" fillId="6" borderId="0" xfId="0" applyNumberFormat="1" applyFont="1" applyFill="1" applyAlignment="1" applyProtection="1">
      <alignment horizontal="center" vertical="center"/>
    </xf>
    <xf numFmtId="0" fontId="0" fillId="0" borderId="0" xfId="0" applyAlignment="1">
      <alignment vertical="top"/>
    </xf>
    <xf numFmtId="0" fontId="6" fillId="0" borderId="5" xfId="1" applyFont="1" applyBorder="1" applyAlignment="1" applyProtection="1">
      <alignment horizontal="center" vertical="center" shrinkToFit="1"/>
    </xf>
    <xf numFmtId="0" fontId="14" fillId="0" borderId="147" xfId="1" applyFont="1" applyBorder="1" applyAlignment="1">
      <alignment vertical="center" shrinkToFit="1"/>
    </xf>
    <xf numFmtId="0" fontId="23" fillId="0" borderId="1" xfId="0" applyFont="1" applyBorder="1" applyAlignment="1">
      <alignment horizontal="center" vertical="center"/>
    </xf>
    <xf numFmtId="0" fontId="54" fillId="3" borderId="0" xfId="0" applyFont="1" applyFill="1" applyBorder="1" applyProtection="1">
      <alignment vertical="center"/>
    </xf>
    <xf numFmtId="0" fontId="0" fillId="3" borderId="0" xfId="0" applyFill="1" applyProtection="1">
      <alignment vertical="center"/>
    </xf>
    <xf numFmtId="0" fontId="12" fillId="4" borderId="0" xfId="0" applyFont="1" applyFill="1" applyBorder="1" applyAlignment="1">
      <alignment vertical="center" wrapText="1"/>
    </xf>
    <xf numFmtId="0" fontId="12" fillId="4" borderId="63" xfId="0" applyFont="1" applyFill="1" applyBorder="1" applyAlignment="1">
      <alignment vertical="center" wrapText="1"/>
    </xf>
    <xf numFmtId="0" fontId="12" fillId="4" borderId="19" xfId="0" applyFont="1" applyFill="1" applyBorder="1" applyAlignment="1">
      <alignment vertical="center" wrapText="1"/>
    </xf>
    <xf numFmtId="0" fontId="12" fillId="4" borderId="64" xfId="0" applyFont="1" applyFill="1" applyBorder="1" applyAlignment="1">
      <alignment vertical="center" wrapText="1"/>
    </xf>
    <xf numFmtId="0" fontId="23" fillId="0" borderId="117" xfId="0" applyFont="1" applyBorder="1" applyAlignment="1">
      <alignment vertical="center"/>
    </xf>
    <xf numFmtId="0" fontId="23" fillId="0" borderId="121" xfId="0" applyFont="1" applyBorder="1" applyAlignment="1">
      <alignment vertical="center"/>
    </xf>
    <xf numFmtId="0" fontId="23" fillId="0" borderId="153" xfId="0" applyFont="1" applyBorder="1" applyAlignment="1">
      <alignment horizontal="center" vertical="center" shrinkToFit="1"/>
    </xf>
    <xf numFmtId="0" fontId="40" fillId="0" borderId="153" xfId="0" applyFont="1" applyFill="1" applyBorder="1" applyAlignment="1">
      <alignment horizontal="center" vertical="center"/>
    </xf>
    <xf numFmtId="0" fontId="0" fillId="0" borderId="1" xfId="0" applyBorder="1">
      <alignment vertical="center"/>
    </xf>
    <xf numFmtId="0" fontId="0" fillId="0" borderId="13" xfId="0" applyBorder="1">
      <alignment vertical="center"/>
    </xf>
    <xf numFmtId="0" fontId="2" fillId="0" borderId="0" xfId="1" applyFont="1" applyAlignment="1">
      <alignment horizontal="center"/>
    </xf>
    <xf numFmtId="0" fontId="0" fillId="0" borderId="0" xfId="0" applyFill="1" applyBorder="1" applyAlignment="1">
      <alignment vertical="center" shrinkToFit="1"/>
    </xf>
    <xf numFmtId="0" fontId="23" fillId="0" borderId="1" xfId="0" applyFont="1" applyBorder="1" applyAlignment="1">
      <alignment horizontal="center" vertical="center"/>
    </xf>
    <xf numFmtId="0" fontId="2" fillId="0" borderId="119" xfId="6" applyFont="1" applyBorder="1" applyAlignment="1">
      <alignment horizontal="center" vertical="center" wrapText="1"/>
    </xf>
    <xf numFmtId="0" fontId="2" fillId="0" borderId="0" xfId="6" applyFont="1" applyBorder="1" applyAlignment="1">
      <alignment horizontal="center" vertical="center" textRotation="255" shrinkToFit="1"/>
    </xf>
    <xf numFmtId="0" fontId="2" fillId="0" borderId="0" xfId="6" applyFont="1" applyBorder="1" applyAlignment="1">
      <alignment horizontal="center" vertical="center"/>
    </xf>
    <xf numFmtId="178" fontId="48" fillId="0" borderId="0" xfId="6" applyNumberFormat="1" applyFont="1" applyFill="1" applyBorder="1" applyAlignment="1">
      <alignment horizontal="center" vertical="center"/>
    </xf>
    <xf numFmtId="0" fontId="40" fillId="0" borderId="0" xfId="0" applyFont="1" applyFill="1" applyBorder="1" applyAlignment="1">
      <alignment horizontal="center" vertical="center"/>
    </xf>
    <xf numFmtId="0" fontId="55" fillId="0" borderId="0" xfId="0" applyFont="1" applyBorder="1" applyAlignment="1">
      <alignment horizontal="center" vertical="center"/>
    </xf>
    <xf numFmtId="0" fontId="55" fillId="0" borderId="76" xfId="0" applyFont="1" applyBorder="1" applyAlignment="1">
      <alignment horizontal="center" vertical="center"/>
    </xf>
    <xf numFmtId="0" fontId="0" fillId="0" borderId="5" xfId="0" applyBorder="1">
      <alignment vertical="center"/>
    </xf>
    <xf numFmtId="0" fontId="2" fillId="0" borderId="1" xfId="6" applyFont="1" applyBorder="1" applyAlignment="1">
      <alignment horizontal="center" vertical="center" wrapText="1"/>
    </xf>
    <xf numFmtId="0" fontId="43" fillId="0" borderId="1" xfId="0" applyFont="1" applyBorder="1" applyAlignment="1">
      <alignment horizontal="center" vertical="center"/>
    </xf>
    <xf numFmtId="0" fontId="43" fillId="0" borderId="1" xfId="0" applyNumberFormat="1" applyFont="1" applyBorder="1" applyAlignment="1">
      <alignment horizontal="center" vertical="center"/>
    </xf>
    <xf numFmtId="0" fontId="6" fillId="0" borderId="117" xfId="6" applyNumberFormat="1" applyFont="1" applyFill="1" applyBorder="1" applyAlignment="1">
      <alignment horizontal="center" vertical="center"/>
    </xf>
    <xf numFmtId="0" fontId="2" fillId="0" borderId="129" xfId="6" applyFont="1" applyBorder="1" applyAlignment="1">
      <alignment vertical="center" wrapText="1"/>
    </xf>
    <xf numFmtId="0" fontId="2" fillId="0" borderId="119" xfId="6" applyFont="1" applyBorder="1" applyAlignment="1">
      <alignment horizontal="center" vertical="center"/>
    </xf>
    <xf numFmtId="0" fontId="6" fillId="0" borderId="119" xfId="6" applyNumberFormat="1" applyFont="1" applyFill="1" applyBorder="1" applyAlignment="1">
      <alignment horizontal="center" vertical="center"/>
    </xf>
    <xf numFmtId="0" fontId="56" fillId="0" borderId="0" xfId="0" applyFont="1">
      <alignment vertical="center"/>
    </xf>
    <xf numFmtId="0" fontId="56" fillId="8" borderId="0" xfId="0" applyFont="1" applyFill="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155" xfId="0" applyBorder="1" applyAlignment="1">
      <alignment vertical="center" shrinkToFit="1"/>
    </xf>
    <xf numFmtId="0" fontId="0" fillId="0" borderId="1" xfId="0" applyNumberFormat="1" applyFont="1" applyBorder="1" applyAlignment="1">
      <alignment vertical="center" shrinkToFit="1"/>
    </xf>
    <xf numFmtId="0" fontId="0" fillId="0" borderId="1" xfId="0" applyNumberFormat="1" applyBorder="1" applyAlignment="1">
      <alignment vertical="center" shrinkToFit="1"/>
    </xf>
    <xf numFmtId="0" fontId="0" fillId="0" borderId="0" xfId="0" applyBorder="1">
      <alignment vertical="center"/>
    </xf>
    <xf numFmtId="0" fontId="0" fillId="0" borderId="0" xfId="0" applyBorder="1" applyAlignment="1">
      <alignment vertical="top"/>
    </xf>
    <xf numFmtId="49" fontId="52" fillId="0" borderId="0" xfId="0" applyNumberFormat="1" applyFont="1" applyBorder="1" applyAlignment="1">
      <alignment horizontal="center" vertical="center" wrapText="1" shrinkToFit="1"/>
    </xf>
    <xf numFmtId="49" fontId="52" fillId="0" borderId="0" xfId="0" applyNumberFormat="1" applyFont="1" applyBorder="1" applyAlignment="1">
      <alignment horizontal="center" vertical="center" shrinkToFit="1"/>
    </xf>
    <xf numFmtId="49" fontId="52" fillId="0" borderId="0" xfId="0" applyNumberFormat="1" applyFont="1" applyBorder="1" applyAlignment="1">
      <alignment horizontal="right" vertical="center" shrinkToFit="1"/>
    </xf>
    <xf numFmtId="49" fontId="52" fillId="0" borderId="0" xfId="0" applyNumberFormat="1" applyFont="1" applyBorder="1" applyAlignment="1">
      <alignment horizontal="right" vertical="top" shrinkToFit="1"/>
    </xf>
    <xf numFmtId="49" fontId="52" fillId="0" borderId="0" xfId="0" applyNumberFormat="1" applyFont="1" applyBorder="1" applyAlignment="1">
      <alignment vertical="top" shrinkToFit="1"/>
    </xf>
    <xf numFmtId="49" fontId="52" fillId="0" borderId="0" xfId="0" applyNumberFormat="1" applyFont="1" applyBorder="1" applyAlignment="1">
      <alignment horizontal="right" vertical="center" wrapText="1" shrinkToFit="1"/>
    </xf>
    <xf numFmtId="176" fontId="2" fillId="0" borderId="2" xfId="1" applyNumberFormat="1" applyFont="1" applyFill="1" applyBorder="1" applyAlignment="1" applyProtection="1">
      <alignment horizontal="center" vertical="center" shrinkToFit="1"/>
    </xf>
    <xf numFmtId="0" fontId="2" fillId="0" borderId="2" xfId="1" applyNumberFormat="1" applyFont="1" applyFill="1" applyBorder="1" applyAlignment="1" applyProtection="1">
      <alignment horizontal="center" vertical="center" shrinkToFit="1"/>
    </xf>
    <xf numFmtId="0" fontId="2" fillId="0" borderId="17" xfId="1" applyNumberFormat="1" applyFont="1" applyFill="1" applyBorder="1" applyAlignment="1" applyProtection="1">
      <alignment horizontal="center" vertical="center" shrinkToFit="1"/>
    </xf>
    <xf numFmtId="0" fontId="2" fillId="0" borderId="68" xfId="1" applyNumberFormat="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 fillId="0" borderId="161" xfId="1" applyNumberFormat="1" applyFont="1" applyFill="1" applyBorder="1" applyAlignment="1" applyProtection="1">
      <alignment horizontal="center" vertical="center" shrinkToFit="1"/>
    </xf>
    <xf numFmtId="0" fontId="2" fillId="0" borderId="162" xfId="1" applyNumberFormat="1" applyFont="1" applyFill="1" applyBorder="1" applyAlignment="1" applyProtection="1">
      <alignment horizontal="center" vertical="center" shrinkToFit="1"/>
    </xf>
    <xf numFmtId="0" fontId="2" fillId="0" borderId="163" xfId="1" applyNumberFormat="1" applyFont="1" applyFill="1" applyBorder="1" applyAlignment="1" applyProtection="1">
      <alignment horizontal="center" vertical="center" shrinkToFit="1"/>
    </xf>
    <xf numFmtId="0" fontId="2" fillId="0" borderId="91" xfId="1" applyNumberFormat="1" applyFont="1" applyFill="1" applyBorder="1" applyAlignment="1" applyProtection="1">
      <alignment horizontal="center" vertical="center" shrinkToFit="1"/>
    </xf>
    <xf numFmtId="0" fontId="2" fillId="0" borderId="76" xfId="1" applyNumberFormat="1" applyFont="1" applyFill="1" applyBorder="1" applyAlignment="1" applyProtection="1">
      <alignment horizontal="center" vertical="center" shrinkToFit="1"/>
    </xf>
    <xf numFmtId="0" fontId="2" fillId="0" borderId="164" xfId="1" applyFont="1" applyFill="1" applyBorder="1" applyAlignment="1" applyProtection="1">
      <alignment horizontal="center" vertical="center" shrinkToFit="1"/>
    </xf>
    <xf numFmtId="176" fontId="2" fillId="0" borderId="157" xfId="1" applyNumberFormat="1" applyFont="1" applyFill="1" applyBorder="1" applyAlignment="1" applyProtection="1">
      <alignment horizontal="center" vertical="center" shrinkToFit="1"/>
    </xf>
    <xf numFmtId="0" fontId="2" fillId="0" borderId="165" xfId="1" applyFont="1" applyFill="1" applyBorder="1" applyAlignment="1" applyProtection="1">
      <alignment horizontal="center" vertical="center" shrinkToFit="1"/>
    </xf>
    <xf numFmtId="0" fontId="2" fillId="0" borderId="166" xfId="1" applyNumberFormat="1" applyFont="1" applyFill="1" applyBorder="1" applyAlignment="1" applyProtection="1">
      <alignment horizontal="center" vertical="center" shrinkToFit="1"/>
    </xf>
    <xf numFmtId="0" fontId="2" fillId="0" borderId="27" xfId="1" applyNumberFormat="1" applyFont="1" applyFill="1" applyBorder="1" applyAlignment="1" applyProtection="1">
      <alignment horizontal="center" vertical="center" shrinkToFit="1"/>
    </xf>
    <xf numFmtId="0" fontId="2" fillId="0" borderId="1" xfId="1" applyNumberFormat="1" applyFont="1" applyFill="1" applyBorder="1" applyAlignment="1" applyProtection="1">
      <alignment horizontal="center" vertical="center" shrinkToFit="1"/>
    </xf>
    <xf numFmtId="0" fontId="2" fillId="0" borderId="27" xfId="1" applyFont="1" applyFill="1" applyBorder="1" applyAlignment="1" applyProtection="1">
      <alignment horizontal="center" vertical="center" shrinkToFit="1"/>
    </xf>
    <xf numFmtId="0" fontId="2" fillId="0" borderId="166" xfId="1" applyFont="1" applyFill="1" applyBorder="1" applyAlignment="1" applyProtection="1">
      <alignment horizontal="center" vertical="center" shrinkToFit="1"/>
    </xf>
    <xf numFmtId="0" fontId="2" fillId="0" borderId="35" xfId="1" applyFont="1" applyFill="1" applyBorder="1" applyAlignment="1" applyProtection="1">
      <alignment horizontal="center" vertical="center" shrinkToFit="1"/>
    </xf>
    <xf numFmtId="0" fontId="2" fillId="0" borderId="66" xfId="1" applyFont="1" applyFill="1" applyBorder="1" applyAlignment="1" applyProtection="1">
      <alignment horizontal="center" vertical="center" shrinkToFit="1"/>
    </xf>
    <xf numFmtId="0" fontId="2" fillId="0" borderId="158" xfId="1" applyNumberFormat="1" applyFont="1" applyFill="1" applyBorder="1" applyAlignment="1" applyProtection="1">
      <alignment horizontal="center" vertical="center" shrinkToFit="1"/>
    </xf>
    <xf numFmtId="0" fontId="2" fillId="0" borderId="167" xfId="1" applyNumberFormat="1" applyFont="1" applyFill="1" applyBorder="1" applyAlignment="1" applyProtection="1">
      <alignment horizontal="center" vertical="center" shrinkToFit="1"/>
    </xf>
    <xf numFmtId="0" fontId="2" fillId="0" borderId="42" xfId="1" applyNumberFormat="1" applyFont="1" applyFill="1" applyBorder="1" applyAlignment="1" applyProtection="1">
      <alignment horizontal="center" vertical="center" shrinkToFit="1"/>
    </xf>
    <xf numFmtId="176" fontId="2" fillId="0" borderId="73" xfId="1" applyNumberFormat="1" applyFont="1" applyFill="1" applyBorder="1" applyAlignment="1" applyProtection="1">
      <alignment horizontal="center" vertical="center" shrinkToFit="1"/>
    </xf>
    <xf numFmtId="0" fontId="2" fillId="0" borderId="168" xfId="1" applyFont="1" applyFill="1" applyBorder="1" applyAlignment="1" applyProtection="1">
      <alignment horizontal="center" vertical="center" shrinkToFit="1"/>
    </xf>
    <xf numFmtId="0" fontId="13" fillId="0" borderId="0" xfId="1" applyFont="1" applyAlignment="1" applyProtection="1">
      <alignment vertical="center" shrinkToFit="1"/>
    </xf>
    <xf numFmtId="0" fontId="15" fillId="0" borderId="62" xfId="1" applyFont="1" applyBorder="1" applyAlignment="1" applyProtection="1">
      <alignment vertical="center" shrinkToFit="1"/>
    </xf>
    <xf numFmtId="0" fontId="14" fillId="0" borderId="147" xfId="1" applyFont="1" applyBorder="1" applyAlignment="1" applyProtection="1">
      <alignment vertical="center" shrinkToFit="1"/>
    </xf>
    <xf numFmtId="0" fontId="15" fillId="0" borderId="60" xfId="1" applyFont="1" applyBorder="1" applyAlignment="1" applyProtection="1">
      <alignment vertical="center" shrinkToFit="1"/>
    </xf>
    <xf numFmtId="0" fontId="14" fillId="0" borderId="0" xfId="1" applyFont="1" applyBorder="1" applyAlignment="1" applyProtection="1">
      <alignment horizontal="center" vertical="center" shrinkToFit="1"/>
    </xf>
    <xf numFmtId="0" fontId="2" fillId="0" borderId="0" xfId="1" applyFont="1" applyBorder="1" applyProtection="1"/>
    <xf numFmtId="0" fontId="16" fillId="0" borderId="0" xfId="0" applyFont="1" applyProtection="1">
      <alignment vertical="center"/>
    </xf>
    <xf numFmtId="0" fontId="17" fillId="0" borderId="5" xfId="1" applyFont="1" applyBorder="1" applyProtection="1"/>
    <xf numFmtId="0" fontId="2" fillId="0" borderId="28" xfId="1" applyFont="1" applyBorder="1" applyAlignment="1" applyProtection="1">
      <alignment horizontal="center" vertical="center" shrinkToFit="1"/>
    </xf>
    <xf numFmtId="0" fontId="2" fillId="0" borderId="29" xfId="1" applyFont="1" applyBorder="1" applyAlignment="1" applyProtection="1">
      <alignment horizontal="center" vertical="center" shrinkToFit="1"/>
    </xf>
    <xf numFmtId="0" fontId="2" fillId="0" borderId="30" xfId="1" applyFont="1" applyBorder="1" applyAlignment="1" applyProtection="1">
      <alignment horizontal="center" vertical="center" shrinkToFit="1"/>
    </xf>
    <xf numFmtId="0" fontId="18" fillId="0" borderId="28" xfId="1" applyFont="1" applyBorder="1" applyAlignment="1" applyProtection="1">
      <alignment horizontal="center" vertical="center" wrapText="1" shrinkToFit="1"/>
    </xf>
    <xf numFmtId="0" fontId="2" fillId="0" borderId="49" xfId="1" applyFont="1" applyBorder="1" applyAlignment="1" applyProtection="1">
      <alignment horizontal="center" vertical="center" shrinkToFit="1"/>
    </xf>
    <xf numFmtId="0" fontId="2" fillId="9" borderId="28" xfId="1" applyFont="1" applyFill="1" applyBorder="1" applyAlignment="1" applyProtection="1">
      <alignment horizontal="center" vertical="center" shrinkToFit="1"/>
    </xf>
    <xf numFmtId="0" fontId="3" fillId="0" borderId="30" xfId="1" applyFont="1" applyBorder="1" applyAlignment="1" applyProtection="1">
      <alignment horizontal="center" vertical="center" wrapText="1" shrinkToFit="1"/>
    </xf>
    <xf numFmtId="0" fontId="25" fillId="0" borderId="30" xfId="1" applyFont="1" applyBorder="1" applyAlignment="1" applyProtection="1">
      <alignment horizontal="center" vertical="center" wrapText="1" shrinkToFit="1"/>
    </xf>
    <xf numFmtId="0" fontId="2" fillId="0" borderId="39" xfId="1" applyNumberFormat="1" applyFont="1" applyBorder="1" applyAlignment="1" applyProtection="1">
      <alignment horizontal="center" vertical="center" shrinkToFit="1"/>
    </xf>
    <xf numFmtId="0" fontId="2" fillId="0" borderId="47" xfId="1" applyNumberFormat="1" applyFont="1" applyBorder="1" applyAlignment="1" applyProtection="1">
      <alignment horizontal="center" vertical="center" shrinkToFit="1"/>
    </xf>
    <xf numFmtId="176" fontId="2" fillId="0" borderId="40" xfId="1" applyNumberFormat="1" applyFont="1" applyBorder="1" applyAlignment="1" applyProtection="1">
      <alignment horizontal="center" vertical="center" shrinkToFit="1"/>
    </xf>
    <xf numFmtId="0" fontId="2" fillId="0" borderId="40" xfId="1" applyNumberFormat="1" applyFont="1" applyBorder="1" applyAlignment="1" applyProtection="1">
      <alignment horizontal="center" vertical="center" shrinkToFit="1"/>
    </xf>
    <xf numFmtId="0" fontId="2" fillId="0" borderId="25" xfId="1" applyNumberFormat="1" applyFont="1" applyBorder="1" applyAlignment="1" applyProtection="1">
      <alignment horizontal="center" vertical="center" shrinkToFit="1"/>
    </xf>
    <xf numFmtId="0" fontId="2" fillId="0" borderId="26" xfId="1" applyNumberFormat="1" applyFont="1" applyBorder="1" applyAlignment="1" applyProtection="1">
      <alignment horizontal="center" vertical="center" shrinkToFit="1"/>
    </xf>
    <xf numFmtId="176" fontId="2" fillId="0" borderId="27" xfId="1" applyNumberFormat="1" applyFont="1" applyBorder="1" applyAlignment="1" applyProtection="1">
      <alignment horizontal="center" vertical="center" shrinkToFit="1"/>
    </xf>
    <xf numFmtId="0" fontId="2" fillId="0" borderId="41" xfId="1" applyNumberFormat="1" applyFont="1" applyBorder="1" applyAlignment="1" applyProtection="1">
      <alignment horizontal="center" vertical="center" shrinkToFit="1"/>
    </xf>
    <xf numFmtId="0" fontId="2" fillId="0" borderId="25" xfId="1" applyFont="1" applyFill="1" applyBorder="1" applyAlignment="1" applyProtection="1">
      <alignment horizontal="center" vertical="center" shrinkToFit="1"/>
    </xf>
    <xf numFmtId="0" fontId="2" fillId="0" borderId="33" xfId="1" applyNumberFormat="1" applyFont="1" applyBorder="1" applyAlignment="1" applyProtection="1">
      <alignment horizontal="center" vertical="center" shrinkToFit="1"/>
    </xf>
    <xf numFmtId="0" fontId="2" fillId="0" borderId="34" xfId="1" applyNumberFormat="1" applyFont="1" applyBorder="1" applyAlignment="1" applyProtection="1">
      <alignment horizontal="center" vertical="center" shrinkToFit="1"/>
    </xf>
    <xf numFmtId="176" fontId="2" fillId="0" borderId="35" xfId="1" applyNumberFormat="1" applyFont="1" applyBorder="1" applyAlignment="1" applyProtection="1">
      <alignment horizontal="center" vertical="center" shrinkToFit="1"/>
    </xf>
    <xf numFmtId="0" fontId="2" fillId="0" borderId="35" xfId="1" applyNumberFormat="1" applyFont="1" applyBorder="1" applyAlignment="1" applyProtection="1">
      <alignment horizontal="center" vertical="center" shrinkToFit="1"/>
    </xf>
    <xf numFmtId="0" fontId="2" fillId="0" borderId="33" xfId="1" applyFont="1" applyFill="1" applyBorder="1" applyAlignment="1" applyProtection="1">
      <alignment horizontal="center" vertical="center" shrinkToFit="1"/>
    </xf>
    <xf numFmtId="0" fontId="2" fillId="0" borderId="0" xfId="1" applyNumberFormat="1" applyFont="1" applyProtection="1"/>
    <xf numFmtId="0" fontId="2" fillId="0" borderId="0" xfId="1" applyNumberFormat="1" applyFont="1" applyAlignment="1" applyProtection="1">
      <alignment horizontal="center"/>
    </xf>
    <xf numFmtId="0" fontId="0" fillId="0" borderId="0" xfId="0" applyAlignment="1" applyProtection="1"/>
    <xf numFmtId="0" fontId="26" fillId="0" borderId="0" xfId="1" applyFont="1" applyProtection="1"/>
    <xf numFmtId="0" fontId="23" fillId="0" borderId="0" xfId="1" applyNumberFormat="1" applyFont="1" applyAlignment="1" applyProtection="1">
      <alignment horizontal="center"/>
    </xf>
    <xf numFmtId="0" fontId="23" fillId="0" borderId="0" xfId="1" applyFont="1" applyProtection="1"/>
    <xf numFmtId="0" fontId="2" fillId="0" borderId="0" xfId="1" applyFont="1" applyAlignment="1" applyProtection="1">
      <alignment horizontal="center"/>
    </xf>
    <xf numFmtId="0" fontId="14" fillId="0" borderId="0" xfId="1" applyFont="1" applyAlignment="1" applyProtection="1">
      <alignment horizontal="center" vertical="center" shrinkToFit="1"/>
    </xf>
    <xf numFmtId="0" fontId="48" fillId="9" borderId="117" xfId="6" applyNumberFormat="1" applyFont="1" applyFill="1" applyBorder="1" applyAlignment="1" applyProtection="1">
      <alignment horizontal="center" vertical="center"/>
      <protection locked="0"/>
    </xf>
    <xf numFmtId="0" fontId="40" fillId="9" borderId="128" xfId="0" applyFont="1" applyFill="1" applyBorder="1" applyAlignment="1" applyProtection="1">
      <alignment horizontal="center" vertical="center"/>
      <protection locked="0"/>
    </xf>
    <xf numFmtId="0" fontId="48" fillId="9" borderId="120" xfId="6" applyNumberFormat="1" applyFont="1" applyFill="1" applyBorder="1" applyAlignment="1" applyProtection="1">
      <alignment horizontal="center" vertical="center"/>
      <protection locked="0"/>
    </xf>
    <xf numFmtId="0" fontId="40" fillId="9" borderId="126" xfId="0" applyFont="1" applyFill="1" applyBorder="1" applyAlignment="1" applyProtection="1">
      <alignment horizontal="center" vertical="center"/>
      <protection locked="0"/>
    </xf>
    <xf numFmtId="0" fontId="6" fillId="0" borderId="19" xfId="1" applyFont="1" applyBorder="1" applyAlignment="1" applyProtection="1">
      <alignment horizontal="center" vertical="center" shrinkToFit="1"/>
    </xf>
    <xf numFmtId="0" fontId="17" fillId="0" borderId="5" xfId="1" applyFont="1" applyBorder="1" applyProtection="1">
      <protection locked="0"/>
    </xf>
    <xf numFmtId="0" fontId="2" fillId="0" borderId="28" xfId="1" applyFont="1" applyFill="1" applyBorder="1" applyAlignment="1" applyProtection="1">
      <alignment horizontal="center" vertical="center" shrinkToFit="1"/>
    </xf>
    <xf numFmtId="0" fontId="2" fillId="0" borderId="39" xfId="1" applyFont="1" applyFill="1" applyBorder="1" applyAlignment="1" applyProtection="1">
      <alignment horizontal="center" vertical="center" shrinkToFit="1"/>
    </xf>
    <xf numFmtId="0" fontId="2" fillId="0" borderId="169" xfId="1" applyNumberFormat="1" applyFont="1" applyFill="1" applyBorder="1" applyAlignment="1" applyProtection="1">
      <alignment horizontal="center" vertical="center" shrinkToFit="1"/>
    </xf>
    <xf numFmtId="0" fontId="14" fillId="0" borderId="0" xfId="1" applyFont="1" applyAlignment="1" applyProtection="1">
      <alignment vertical="center" shrinkToFit="1"/>
    </xf>
    <xf numFmtId="0" fontId="32" fillId="9" borderId="2" xfId="1" applyFont="1" applyFill="1" applyBorder="1" applyAlignment="1" applyProtection="1">
      <alignment horizontal="left" vertical="center" shrinkToFit="1"/>
      <protection locked="0"/>
    </xf>
    <xf numFmtId="0" fontId="32" fillId="9" borderId="77" xfId="1" applyFont="1" applyFill="1" applyBorder="1" applyAlignment="1" applyProtection="1">
      <alignment horizontal="left" vertical="center" shrinkToFit="1"/>
      <protection locked="0"/>
    </xf>
    <xf numFmtId="0" fontId="28" fillId="0" borderId="0" xfId="1" applyFont="1" applyAlignment="1" applyProtection="1">
      <alignment vertical="center"/>
    </xf>
    <xf numFmtId="0" fontId="32" fillId="0" borderId="0" xfId="1" applyFont="1" applyAlignment="1" applyProtection="1">
      <alignment horizontal="right" vertical="top"/>
    </xf>
    <xf numFmtId="0" fontId="31" fillId="0" borderId="0" xfId="1" applyFont="1" applyAlignment="1" applyProtection="1">
      <alignment horizontal="center" vertical="center"/>
    </xf>
    <xf numFmtId="0" fontId="32" fillId="0" borderId="0" xfId="1" applyFont="1" applyAlignment="1" applyProtection="1">
      <alignment horizontal="left" vertical="center" indent="1"/>
    </xf>
    <xf numFmtId="0" fontId="23" fillId="0" borderId="0" xfId="0" applyFont="1" applyProtection="1">
      <alignment vertical="center"/>
    </xf>
    <xf numFmtId="0" fontId="32" fillId="0" borderId="0" xfId="1" applyFont="1" applyAlignment="1" applyProtection="1">
      <alignment vertical="center"/>
    </xf>
    <xf numFmtId="0" fontId="29" fillId="0" borderId="0" xfId="1" applyFont="1" applyAlignment="1" applyProtection="1">
      <alignment horizontal="left" vertical="center"/>
    </xf>
    <xf numFmtId="0" fontId="29" fillId="0" borderId="0" xfId="1" applyFont="1" applyAlignment="1" applyProtection="1">
      <alignment vertical="center"/>
    </xf>
    <xf numFmtId="0" fontId="32" fillId="0" borderId="0" xfId="1" applyFont="1" applyAlignment="1" applyProtection="1">
      <alignment horizontal="right" vertical="center"/>
    </xf>
    <xf numFmtId="0" fontId="32" fillId="0" borderId="0" xfId="1" applyFont="1" applyBorder="1" applyAlignment="1" applyProtection="1">
      <alignment vertical="center"/>
    </xf>
    <xf numFmtId="0" fontId="32" fillId="0" borderId="5" xfId="1" applyFont="1" applyBorder="1" applyAlignment="1" applyProtection="1">
      <alignment vertical="center"/>
    </xf>
    <xf numFmtId="0" fontId="29" fillId="0" borderId="5" xfId="1" applyFont="1" applyBorder="1" applyProtection="1"/>
    <xf numFmtId="0" fontId="32" fillId="0" borderId="2" xfId="1" applyFont="1" applyBorder="1" applyAlignment="1" applyProtection="1">
      <alignment horizontal="right" vertical="center"/>
    </xf>
    <xf numFmtId="0" fontId="32" fillId="0" borderId="2" xfId="1" applyFont="1" applyBorder="1" applyAlignment="1" applyProtection="1">
      <alignment horizontal="right" vertical="center" shrinkToFit="1"/>
    </xf>
    <xf numFmtId="0" fontId="32" fillId="0" borderId="1" xfId="1" applyFont="1" applyFill="1" applyBorder="1" applyAlignment="1" applyProtection="1">
      <alignment horizontal="center" vertical="center"/>
    </xf>
    <xf numFmtId="0" fontId="32" fillId="0" borderId="78" xfId="1" applyFont="1" applyBorder="1" applyAlignment="1" applyProtection="1">
      <alignment horizontal="right" vertical="center"/>
    </xf>
    <xf numFmtId="0" fontId="32" fillId="0" borderId="78" xfId="1" applyFont="1" applyBorder="1" applyAlignment="1" applyProtection="1">
      <alignment vertical="center"/>
    </xf>
    <xf numFmtId="0" fontId="32" fillId="0" borderId="0" xfId="1" applyFont="1" applyBorder="1" applyAlignment="1" applyProtection="1">
      <alignment horizontal="right" vertical="center"/>
    </xf>
    <xf numFmtId="0" fontId="32" fillId="0" borderId="1" xfId="1" applyFont="1" applyBorder="1" applyAlignment="1" applyProtection="1">
      <alignment vertical="center"/>
    </xf>
    <xf numFmtId="0" fontId="32" fillId="0" borderId="1" xfId="1" applyFont="1" applyBorder="1" applyAlignment="1" applyProtection="1">
      <alignment horizontal="right" vertical="center" shrinkToFit="1"/>
    </xf>
    <xf numFmtId="0" fontId="32" fillId="0" borderId="25" xfId="1" applyFont="1" applyBorder="1" applyAlignment="1" applyProtection="1">
      <alignment horizontal="center" vertical="center"/>
    </xf>
    <xf numFmtId="0" fontId="33" fillId="9" borderId="1" xfId="1" applyFont="1" applyFill="1" applyBorder="1" applyAlignment="1" applyProtection="1">
      <alignment horizontal="left" vertical="center" shrinkToFit="1"/>
      <protection locked="0"/>
    </xf>
    <xf numFmtId="0" fontId="33" fillId="9" borderId="1" xfId="1" applyFont="1" applyFill="1" applyBorder="1" applyAlignment="1" applyProtection="1">
      <alignment horizontal="center" vertical="center" shrinkToFit="1"/>
      <protection locked="0"/>
    </xf>
    <xf numFmtId="0" fontId="33" fillId="9" borderId="2" xfId="1" applyFont="1" applyFill="1" applyBorder="1" applyAlignment="1" applyProtection="1">
      <alignment horizontal="center" vertical="center" shrinkToFit="1"/>
      <protection locked="0"/>
    </xf>
    <xf numFmtId="0" fontId="33" fillId="9" borderId="94" xfId="1" applyFont="1" applyFill="1" applyBorder="1" applyAlignment="1" applyProtection="1">
      <alignment horizontal="left" vertical="center" shrinkToFit="1"/>
      <protection locked="0"/>
    </xf>
    <xf numFmtId="0" fontId="33" fillId="9" borderId="1" xfId="1" applyFont="1" applyFill="1" applyBorder="1" applyAlignment="1" applyProtection="1">
      <alignment horizontal="center" vertical="center"/>
      <protection locked="0"/>
    </xf>
    <xf numFmtId="0" fontId="32" fillId="9" borderId="1" xfId="1" applyFont="1" applyFill="1" applyBorder="1" applyAlignment="1" applyProtection="1">
      <alignment horizontal="left" vertical="center" shrinkToFit="1"/>
      <protection locked="0"/>
    </xf>
    <xf numFmtId="0" fontId="32" fillId="9" borderId="1" xfId="1" applyFont="1" applyFill="1" applyBorder="1" applyAlignment="1" applyProtection="1">
      <alignment horizontal="center" vertical="center" shrinkToFit="1"/>
      <protection locked="0"/>
    </xf>
    <xf numFmtId="0" fontId="32" fillId="9" borderId="94" xfId="1" applyFont="1" applyFill="1" applyBorder="1" applyAlignment="1" applyProtection="1">
      <alignment horizontal="left" vertical="center" shrinkToFit="1"/>
      <protection locked="0"/>
    </xf>
    <xf numFmtId="0" fontId="32" fillId="0" borderId="1" xfId="1" applyFont="1" applyBorder="1" applyAlignment="1" applyProtection="1">
      <alignment horizontal="center" vertical="center" shrinkToFit="1"/>
    </xf>
    <xf numFmtId="0" fontId="32" fillId="0" borderId="1" xfId="1" applyFont="1" applyBorder="1" applyAlignment="1" applyProtection="1">
      <alignment horizontal="center" vertical="center"/>
    </xf>
    <xf numFmtId="0" fontId="32" fillId="0" borderId="4" xfId="1" applyFont="1" applyBorder="1" applyAlignment="1" applyProtection="1">
      <alignment vertical="center"/>
    </xf>
    <xf numFmtId="0" fontId="32" fillId="0" borderId="3" xfId="1" applyFont="1" applyBorder="1" applyAlignment="1" applyProtection="1">
      <alignment vertical="center"/>
    </xf>
    <xf numFmtId="0" fontId="32" fillId="0" borderId="2" xfId="1" applyFont="1" applyBorder="1" applyAlignment="1" applyProtection="1">
      <alignment vertical="center"/>
    </xf>
    <xf numFmtId="0" fontId="32" fillId="0" borderId="134" xfId="1" applyFont="1" applyBorder="1" applyAlignment="1" applyProtection="1">
      <alignment vertical="center"/>
    </xf>
    <xf numFmtId="0" fontId="32" fillId="9" borderId="4" xfId="1" applyFont="1" applyFill="1" applyBorder="1" applyAlignment="1" applyProtection="1">
      <alignment vertical="center"/>
      <protection locked="0"/>
    </xf>
    <xf numFmtId="0" fontId="32" fillId="0" borderId="0" xfId="1" applyFont="1" applyFill="1" applyBorder="1" applyAlignment="1" applyProtection="1">
      <alignment vertical="center"/>
    </xf>
    <xf numFmtId="0" fontId="32" fillId="0" borderId="0" xfId="1" applyFont="1" applyAlignment="1" applyProtection="1">
      <alignment horizontal="center" vertical="center"/>
    </xf>
    <xf numFmtId="38" fontId="32" fillId="0" borderId="4" xfId="4" applyFont="1" applyFill="1" applyBorder="1" applyProtection="1">
      <alignment vertical="center"/>
    </xf>
    <xf numFmtId="38" fontId="32" fillId="0" borderId="0" xfId="4" applyFont="1" applyFill="1" applyProtection="1">
      <alignment vertical="center"/>
    </xf>
    <xf numFmtId="38" fontId="32" fillId="0" borderId="2" xfId="4" applyFont="1" applyFill="1" applyBorder="1" applyProtection="1">
      <alignment vertical="center"/>
    </xf>
    <xf numFmtId="0" fontId="32" fillId="0" borderId="39" xfId="1" applyFont="1" applyBorder="1" applyAlignment="1" applyProtection="1">
      <alignment horizontal="center" vertical="center"/>
    </xf>
    <xf numFmtId="0" fontId="32" fillId="0" borderId="0" xfId="1" applyFont="1" applyBorder="1" applyAlignment="1" applyProtection="1">
      <alignment horizontal="center" vertical="center"/>
    </xf>
    <xf numFmtId="38" fontId="32" fillId="0" borderId="0" xfId="4" applyFont="1" applyFill="1" applyBorder="1" applyProtection="1">
      <alignment vertical="center"/>
    </xf>
    <xf numFmtId="38" fontId="41" fillId="0" borderId="97" xfId="0" applyNumberFormat="1" applyFont="1" applyBorder="1" applyAlignment="1" applyProtection="1">
      <alignment vertical="center" shrinkToFit="1"/>
    </xf>
    <xf numFmtId="0" fontId="41" fillId="0" borderId="98" xfId="0" applyFont="1" applyBorder="1" applyProtection="1">
      <alignment vertical="center"/>
    </xf>
    <xf numFmtId="0" fontId="34" fillId="9" borderId="102" xfId="1" applyFont="1" applyFill="1" applyBorder="1" applyAlignment="1" applyProtection="1">
      <alignment horizontal="center" vertical="center"/>
      <protection locked="0"/>
    </xf>
    <xf numFmtId="0" fontId="34" fillId="9" borderId="1" xfId="1" applyFont="1" applyFill="1" applyBorder="1" applyAlignment="1" applyProtection="1">
      <alignment horizontal="center" vertical="center"/>
      <protection locked="0"/>
    </xf>
    <xf numFmtId="0" fontId="31" fillId="0" borderId="1" xfId="1" applyFont="1" applyBorder="1" applyAlignment="1" applyProtection="1">
      <alignment horizontal="center" vertical="center" wrapText="1"/>
    </xf>
    <xf numFmtId="0" fontId="31" fillId="0" borderId="74" xfId="1" applyFont="1" applyBorder="1" applyAlignment="1" applyProtection="1">
      <alignment horizontal="center" vertical="center" wrapText="1" shrinkToFit="1"/>
    </xf>
    <xf numFmtId="0" fontId="53" fillId="0" borderId="123" xfId="1" applyFont="1" applyBorder="1" applyAlignment="1" applyProtection="1">
      <alignment horizontal="center" vertical="center" wrapText="1" shrinkToFit="1"/>
    </xf>
    <xf numFmtId="0" fontId="31" fillId="0" borderId="123" xfId="1" applyFont="1" applyBorder="1" applyAlignment="1" applyProtection="1">
      <alignment horizontal="center" vertical="center" wrapText="1" shrinkToFit="1"/>
    </xf>
    <xf numFmtId="0" fontId="29" fillId="0" borderId="13" xfId="1" applyFont="1" applyBorder="1" applyAlignment="1" applyProtection="1">
      <alignment horizontal="center" vertical="center" wrapText="1"/>
    </xf>
    <xf numFmtId="0" fontId="29" fillId="0" borderId="112" xfId="1" applyFont="1" applyBorder="1" applyAlignment="1" applyProtection="1">
      <alignment horizontal="left" vertical="center" wrapText="1" shrinkToFit="1"/>
    </xf>
    <xf numFmtId="0" fontId="32" fillId="0" borderId="140" xfId="1" applyFont="1" applyBorder="1" applyAlignment="1" applyProtection="1">
      <alignment horizontal="center" vertical="center" wrapText="1" shrinkToFit="1"/>
    </xf>
    <xf numFmtId="0" fontId="32" fillId="0" borderId="144" xfId="1" applyFont="1" applyBorder="1" applyAlignment="1" applyProtection="1">
      <alignment horizontal="center" vertical="center" wrapText="1" shrinkToFit="1"/>
    </xf>
    <xf numFmtId="0" fontId="29" fillId="0" borderId="1" xfId="1" applyFont="1" applyBorder="1" applyAlignment="1" applyProtection="1">
      <alignment horizontal="center" vertical="center"/>
    </xf>
    <xf numFmtId="0" fontId="29" fillId="0" borderId="77" xfId="1" applyFont="1" applyBorder="1" applyAlignment="1" applyProtection="1">
      <alignment horizontal="left" vertical="center" indent="4"/>
    </xf>
    <xf numFmtId="0" fontId="29" fillId="0" borderId="84" xfId="1" applyFont="1" applyBorder="1" applyAlignment="1" applyProtection="1">
      <alignment vertical="center"/>
    </xf>
    <xf numFmtId="0" fontId="32" fillId="0" borderId="139" xfId="1" applyFont="1" applyBorder="1" applyAlignment="1" applyProtection="1">
      <alignment horizontal="center" vertical="center"/>
    </xf>
    <xf numFmtId="0" fontId="32" fillId="0" borderId="131" xfId="1" applyFont="1" applyBorder="1" applyAlignment="1" applyProtection="1">
      <alignment horizontal="center" vertical="center"/>
    </xf>
    <xf numFmtId="0" fontId="29" fillId="0" borderId="89" xfId="1" applyFont="1" applyBorder="1" applyAlignment="1" applyProtection="1">
      <alignment horizontal="center" vertical="center"/>
    </xf>
    <xf numFmtId="0" fontId="29" fillId="0" borderId="102" xfId="1" applyFont="1" applyBorder="1" applyAlignment="1" applyProtection="1">
      <alignment horizontal="center" vertical="center"/>
    </xf>
    <xf numFmtId="0" fontId="29" fillId="0" borderId="103" xfId="1" applyFont="1" applyBorder="1" applyAlignment="1" applyProtection="1">
      <alignment vertical="center" wrapText="1"/>
    </xf>
    <xf numFmtId="0" fontId="32" fillId="0" borderId="111" xfId="1" applyFont="1" applyBorder="1" applyAlignment="1" applyProtection="1">
      <alignment horizontal="center" vertical="center" wrapText="1"/>
    </xf>
    <xf numFmtId="0" fontId="32" fillId="0" borderId="142" xfId="1" applyFont="1" applyBorder="1" applyAlignment="1" applyProtection="1">
      <alignment horizontal="center" vertical="center" wrapText="1"/>
    </xf>
    <xf numFmtId="0" fontId="32" fillId="0" borderId="141" xfId="1" applyFont="1" applyBorder="1" applyAlignment="1" applyProtection="1">
      <alignment horizontal="center" vertical="center" wrapText="1"/>
    </xf>
    <xf numFmtId="0" fontId="29" fillId="0" borderId="1" xfId="1" applyFont="1" applyBorder="1" applyAlignment="1" applyProtection="1">
      <alignment horizontal="center" vertical="center" wrapText="1"/>
    </xf>
    <xf numFmtId="0" fontId="29" fillId="0" borderId="74" xfId="1" applyFont="1" applyBorder="1" applyAlignment="1" applyProtection="1">
      <alignment vertical="center" wrapText="1"/>
    </xf>
    <xf numFmtId="0" fontId="32" fillId="0" borderId="1" xfId="1" applyFont="1" applyBorder="1" applyAlignment="1" applyProtection="1">
      <alignment horizontal="center" vertical="center" wrapText="1"/>
    </xf>
    <xf numFmtId="0" fontId="32" fillId="0" borderId="143" xfId="1" applyFont="1" applyBorder="1" applyAlignment="1" applyProtection="1">
      <alignment horizontal="center" vertical="center" wrapText="1"/>
    </xf>
    <xf numFmtId="0" fontId="29" fillId="0" borderId="2" xfId="1" applyFont="1" applyBorder="1" applyAlignment="1" applyProtection="1">
      <alignment horizontal="center" vertical="center"/>
    </xf>
    <xf numFmtId="0" fontId="29" fillId="0" borderId="3" xfId="1" applyFont="1" applyBorder="1" applyAlignment="1" applyProtection="1">
      <alignment vertical="center"/>
    </xf>
    <xf numFmtId="0" fontId="32" fillId="9" borderId="2" xfId="1" applyFont="1" applyFill="1" applyBorder="1" applyAlignment="1" applyProtection="1">
      <alignment horizontal="left" vertical="center" shrinkToFit="1"/>
      <protection locked="0"/>
    </xf>
    <xf numFmtId="0" fontId="32" fillId="9" borderId="2" xfId="1" applyFont="1" applyFill="1" applyBorder="1" applyAlignment="1" applyProtection="1">
      <alignment vertical="center"/>
      <protection locked="0"/>
    </xf>
    <xf numFmtId="0" fontId="0" fillId="0" borderId="2" xfId="0" applyBorder="1" applyAlignment="1">
      <alignment horizontal="center" vertical="center" shrinkToFit="1"/>
    </xf>
    <xf numFmtId="0" fontId="23" fillId="0" borderId="7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0" fillId="0" borderId="2" xfId="0" applyBorder="1" applyAlignment="1">
      <alignment horizontal="center" vertical="center"/>
    </xf>
    <xf numFmtId="0" fontId="2" fillId="0" borderId="18" xfId="1" applyNumberFormat="1" applyFont="1" applyFill="1" applyBorder="1" applyAlignment="1" applyProtection="1">
      <alignment horizontal="center" vertical="center" shrinkToFit="1"/>
    </xf>
    <xf numFmtId="0" fontId="2" fillId="0" borderId="11" xfId="1" applyNumberFormat="1" applyFont="1" applyFill="1" applyBorder="1" applyAlignment="1" applyProtection="1">
      <alignment horizontal="center" vertical="center" shrinkToFit="1"/>
    </xf>
    <xf numFmtId="0" fontId="2" fillId="0" borderId="166" xfId="1" applyFont="1" applyBorder="1" applyAlignment="1">
      <alignment horizontal="center" vertical="center"/>
    </xf>
    <xf numFmtId="0" fontId="23" fillId="0" borderId="166" xfId="0" applyFont="1" applyBorder="1" applyAlignment="1">
      <alignment horizontal="center" vertical="center"/>
    </xf>
    <xf numFmtId="0" fontId="2" fillId="0" borderId="76" xfId="1" applyFont="1" applyBorder="1" applyAlignment="1">
      <alignment horizontal="center" vertical="center"/>
    </xf>
    <xf numFmtId="0" fontId="32" fillId="9" borderId="2" xfId="1" applyFont="1" applyFill="1" applyBorder="1" applyAlignment="1" applyProtection="1">
      <alignment horizontal="left" vertical="center" shrinkToFit="1"/>
      <protection locked="0"/>
    </xf>
    <xf numFmtId="0" fontId="32" fillId="0" borderId="0" xfId="1" applyFont="1" applyAlignment="1" applyProtection="1">
      <alignment horizontal="left" vertical="center" indent="1"/>
    </xf>
    <xf numFmtId="0" fontId="32" fillId="9" borderId="2" xfId="1" applyFont="1" applyFill="1" applyBorder="1" applyAlignment="1" applyProtection="1">
      <alignment horizontal="left" vertical="center" shrinkToFit="1"/>
      <protection locked="0"/>
    </xf>
    <xf numFmtId="0" fontId="14" fillId="0" borderId="0" xfId="1" applyFont="1" applyBorder="1" applyAlignment="1" applyProtection="1">
      <alignment horizontal="right" vertical="center" shrinkToFit="1"/>
    </xf>
    <xf numFmtId="0" fontId="14" fillId="0" borderId="5" xfId="1" applyFont="1" applyBorder="1" applyAlignment="1" applyProtection="1">
      <alignment horizontal="center" vertical="center"/>
      <protection locked="0"/>
    </xf>
    <xf numFmtId="0" fontId="32" fillId="9" borderId="171" xfId="1" applyFont="1" applyFill="1" applyBorder="1" applyAlignment="1" applyProtection="1">
      <alignment horizontal="left" vertical="center" shrinkToFit="1"/>
      <protection locked="0"/>
    </xf>
    <xf numFmtId="49" fontId="57" fillId="0" borderId="0" xfId="0" applyNumberFormat="1" applyFont="1" applyBorder="1" applyAlignment="1">
      <alignment horizontal="left" shrinkToFit="1"/>
    </xf>
    <xf numFmtId="49" fontId="57" fillId="0" borderId="0" xfId="0" applyNumberFormat="1" applyFont="1" applyBorder="1" applyAlignment="1">
      <alignment shrinkToFit="1"/>
    </xf>
    <xf numFmtId="49" fontId="57" fillId="0" borderId="0" xfId="0" applyNumberFormat="1" applyFont="1" applyAlignment="1">
      <alignment horizontal="left"/>
    </xf>
    <xf numFmtId="176" fontId="2" fillId="0" borderId="2" xfId="1" applyNumberFormat="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9" fillId="0" borderId="0" xfId="1" applyFont="1" applyBorder="1" applyAlignment="1" applyProtection="1">
      <alignment horizontal="left" vertical="center" indent="1"/>
    </xf>
    <xf numFmtId="0" fontId="29" fillId="0" borderId="0" xfId="1" applyFont="1" applyBorder="1" applyAlignment="1" applyProtection="1">
      <alignment vertical="center"/>
    </xf>
    <xf numFmtId="0" fontId="23" fillId="0" borderId="0" xfId="0" applyFont="1" applyAlignment="1">
      <alignment horizontal="left" vertical="center" indent="1"/>
    </xf>
    <xf numFmtId="0" fontId="32" fillId="7" borderId="1" xfId="1" applyFont="1" applyFill="1" applyBorder="1" applyAlignment="1" applyProtection="1">
      <alignment horizontal="center" vertical="center"/>
    </xf>
    <xf numFmtId="0" fontId="0" fillId="0" borderId="2" xfId="0" applyBorder="1" applyAlignment="1">
      <alignment horizontal="center" vertical="center" shrinkToFit="1"/>
    </xf>
    <xf numFmtId="0" fontId="0" fillId="0" borderId="146" xfId="0" applyBorder="1" applyAlignment="1">
      <alignment horizontal="center" vertical="center" shrinkToFit="1"/>
    </xf>
    <xf numFmtId="0" fontId="0" fillId="0" borderId="3" xfId="0" applyBorder="1" applyAlignment="1">
      <alignment horizontal="center" vertical="center" shrinkToFit="1"/>
    </xf>
    <xf numFmtId="0" fontId="0" fillId="0" borderId="154" xfId="0" applyBorder="1" applyAlignment="1">
      <alignment horizontal="center" vertical="top" textRotation="255"/>
    </xf>
    <xf numFmtId="0" fontId="0" fillId="0" borderId="91" xfId="0" applyBorder="1" applyAlignment="1">
      <alignment horizontal="center" vertical="top" textRotation="255"/>
    </xf>
    <xf numFmtId="0" fontId="0" fillId="0" borderId="156" xfId="0" applyBorder="1" applyAlignment="1">
      <alignment horizontal="center" vertical="center" shrinkToFit="1"/>
    </xf>
    <xf numFmtId="0" fontId="0" fillId="0" borderId="123" xfId="0" applyBorder="1" applyAlignment="1">
      <alignment horizontal="center" vertical="center" shrinkToFit="1"/>
    </xf>
    <xf numFmtId="0" fontId="0" fillId="0" borderId="13" xfId="0" applyBorder="1" applyAlignment="1">
      <alignment horizontal="center" vertical="top" textRotation="255"/>
    </xf>
    <xf numFmtId="0" fontId="54" fillId="4" borderId="62" xfId="0" applyFont="1" applyFill="1" applyBorder="1" applyAlignment="1">
      <alignment horizontal="left" vertical="center" wrapText="1"/>
    </xf>
    <xf numFmtId="0" fontId="54" fillId="4" borderId="0" xfId="0" applyFont="1" applyFill="1" applyBorder="1" applyAlignment="1">
      <alignment horizontal="left" vertical="center" wrapText="1"/>
    </xf>
    <xf numFmtId="0" fontId="54" fillId="4" borderId="57" xfId="0" applyFont="1" applyFill="1" applyBorder="1" applyAlignment="1">
      <alignment horizontal="left" vertical="center" wrapText="1"/>
    </xf>
    <xf numFmtId="0" fontId="54" fillId="4" borderId="19" xfId="0" applyFont="1" applyFill="1" applyBorder="1" applyAlignment="1">
      <alignment horizontal="left" vertical="center" wrapText="1"/>
    </xf>
    <xf numFmtId="0" fontId="10" fillId="9" borderId="22" xfId="0" applyFont="1" applyFill="1" applyBorder="1" applyAlignment="1" applyProtection="1">
      <alignment horizontal="center" vertical="center"/>
      <protection locked="0"/>
    </xf>
    <xf numFmtId="0" fontId="10" fillId="9" borderId="23" xfId="0" applyFont="1" applyFill="1" applyBorder="1" applyAlignment="1" applyProtection="1">
      <alignment horizontal="center" vertical="center"/>
      <protection locked="0"/>
    </xf>
    <xf numFmtId="0" fontId="11" fillId="0" borderId="60" xfId="0" applyFont="1" applyBorder="1" applyAlignment="1" applyProtection="1">
      <alignment horizontal="left"/>
    </xf>
    <xf numFmtId="0" fontId="8" fillId="0" borderId="60" xfId="0" applyFont="1" applyBorder="1" applyAlignment="1" applyProtection="1">
      <alignment horizontal="left"/>
    </xf>
    <xf numFmtId="0" fontId="8" fillId="0" borderId="19" xfId="0" applyFont="1" applyBorder="1" applyAlignment="1" applyProtection="1">
      <alignment horizontal="left"/>
    </xf>
    <xf numFmtId="0" fontId="54" fillId="4" borderId="6" xfId="0" applyFont="1" applyFill="1" applyBorder="1" applyAlignment="1">
      <alignment horizontal="left" vertical="center" wrapText="1"/>
    </xf>
    <xf numFmtId="0" fontId="54" fillId="4" borderId="60" xfId="0" applyFont="1" applyFill="1" applyBorder="1" applyAlignment="1">
      <alignment horizontal="left" vertical="center" wrapText="1"/>
    </xf>
    <xf numFmtId="0" fontId="59" fillId="10" borderId="0" xfId="0" applyFont="1" applyFill="1" applyBorder="1" applyAlignment="1">
      <alignment horizontal="center" wrapText="1"/>
    </xf>
    <xf numFmtId="0" fontId="57" fillId="0" borderId="0" xfId="0" applyFont="1" applyBorder="1" applyAlignment="1">
      <alignment horizontal="left" wrapText="1"/>
    </xf>
    <xf numFmtId="0" fontId="52" fillId="0" borderId="0" xfId="0" applyFont="1" applyBorder="1" applyAlignment="1">
      <alignment horizontal="left" vertical="center" wrapText="1"/>
    </xf>
    <xf numFmtId="0" fontId="58" fillId="0" borderId="0" xfId="0" applyFont="1" applyBorder="1" applyAlignment="1">
      <alignment horizontal="left" wrapText="1"/>
    </xf>
    <xf numFmtId="0" fontId="52" fillId="0" borderId="0" xfId="0" applyFont="1" applyBorder="1" applyAlignment="1">
      <alignment horizontal="left" vertical="top" wrapText="1"/>
    </xf>
    <xf numFmtId="0" fontId="52" fillId="10" borderId="0" xfId="0" applyFont="1" applyFill="1" applyBorder="1" applyAlignment="1">
      <alignment horizontal="left" vertical="center" wrapText="1"/>
    </xf>
    <xf numFmtId="0" fontId="52" fillId="10" borderId="0" xfId="0" applyFont="1" applyFill="1" applyBorder="1" applyAlignment="1">
      <alignment horizontal="left" vertical="top" wrapText="1"/>
    </xf>
    <xf numFmtId="0" fontId="50" fillId="0" borderId="0" xfId="0" applyFont="1" applyBorder="1" applyAlignment="1">
      <alignment horizontal="center" vertical="center" wrapText="1"/>
    </xf>
    <xf numFmtId="0" fontId="51" fillId="0" borderId="0" xfId="0" applyFont="1" applyAlignment="1">
      <alignment horizontal="left" vertical="center" wrapText="1"/>
    </xf>
    <xf numFmtId="0" fontId="52" fillId="0" borderId="0" xfId="0" applyFont="1" applyAlignment="1">
      <alignment horizontal="left" vertical="center" wrapText="1"/>
    </xf>
    <xf numFmtId="0" fontId="51" fillId="0" borderId="0" xfId="0" applyFont="1" applyAlignment="1">
      <alignment horizontal="left" vertical="top" wrapText="1"/>
    </xf>
    <xf numFmtId="0" fontId="52" fillId="0" borderId="0" xfId="0" applyFont="1" applyAlignment="1">
      <alignment horizontal="left" vertical="top"/>
    </xf>
    <xf numFmtId="0" fontId="57" fillId="0" borderId="0" xfId="0" applyFont="1" applyAlignment="1">
      <alignment horizontal="left" wrapText="1"/>
    </xf>
    <xf numFmtId="0" fontId="2" fillId="0" borderId="0" xfId="1" applyFont="1" applyAlignment="1" applyProtection="1">
      <alignment horizontal="center"/>
    </xf>
    <xf numFmtId="0" fontId="2" fillId="0" borderId="51" xfId="1" applyNumberFormat="1" applyFont="1" applyFill="1" applyBorder="1" applyAlignment="1" applyProtection="1">
      <alignment horizontal="center" vertical="center" shrinkToFit="1"/>
    </xf>
    <xf numFmtId="0" fontId="2" fillId="0" borderId="3" xfId="1" applyNumberFormat="1" applyFont="1" applyFill="1" applyBorder="1" applyAlignment="1" applyProtection="1">
      <alignment horizontal="center" vertical="center" shrinkToFit="1"/>
    </xf>
    <xf numFmtId="176" fontId="2" fillId="0" borderId="2" xfId="1" applyNumberFormat="1" applyFont="1" applyBorder="1" applyAlignment="1" applyProtection="1">
      <alignment horizontal="center" vertical="center" shrinkToFit="1"/>
    </xf>
    <xf numFmtId="176" fontId="2" fillId="0" borderId="32" xfId="1" applyNumberFormat="1" applyFont="1" applyBorder="1" applyAlignment="1" applyProtection="1">
      <alignment horizontal="center" vertical="center" shrinkToFit="1"/>
    </xf>
    <xf numFmtId="0" fontId="2" fillId="0" borderId="52" xfId="1" applyNumberFormat="1" applyFont="1" applyFill="1" applyBorder="1" applyAlignment="1" applyProtection="1">
      <alignment horizontal="center" vertical="center" shrinkToFit="1"/>
    </xf>
    <xf numFmtId="0" fontId="2" fillId="0" borderId="18" xfId="1" applyNumberFormat="1" applyFont="1" applyFill="1" applyBorder="1" applyAlignment="1" applyProtection="1">
      <alignment horizontal="center" vertical="center" shrinkToFit="1"/>
    </xf>
    <xf numFmtId="176" fontId="2" fillId="0" borderId="17" xfId="1" applyNumberFormat="1" applyFont="1" applyBorder="1" applyAlignment="1" applyProtection="1">
      <alignment horizontal="center" vertical="center" shrinkToFit="1"/>
    </xf>
    <xf numFmtId="176" fontId="2" fillId="0" borderId="36" xfId="1" applyNumberFormat="1" applyFont="1" applyBorder="1" applyAlignment="1" applyProtection="1">
      <alignment horizontal="center" vertical="center" shrinkToFit="1"/>
    </xf>
    <xf numFmtId="0" fontId="2" fillId="0" borderId="32" xfId="1" applyFont="1" applyBorder="1" applyAlignment="1" applyProtection="1">
      <alignment horizontal="center" vertical="center" shrinkToFit="1"/>
    </xf>
    <xf numFmtId="176" fontId="2" fillId="0" borderId="12" xfId="1" applyNumberFormat="1" applyFont="1" applyBorder="1" applyAlignment="1" applyProtection="1">
      <alignment horizontal="center" vertical="center" shrinkToFit="1"/>
    </xf>
    <xf numFmtId="0" fontId="2" fillId="0" borderId="31" xfId="1" applyFont="1" applyBorder="1" applyAlignment="1" applyProtection="1">
      <alignment horizontal="center" vertical="center" shrinkToFit="1"/>
    </xf>
    <xf numFmtId="0" fontId="49" fillId="0" borderId="22" xfId="1" applyFont="1" applyBorder="1" applyAlignment="1" applyProtection="1">
      <alignment horizontal="center" vertical="center" shrinkToFit="1"/>
    </xf>
    <xf numFmtId="0" fontId="49" fillId="0" borderId="23" xfId="1" applyFont="1" applyBorder="1" applyAlignment="1" applyProtection="1">
      <alignment horizontal="center" vertical="center" shrinkToFit="1"/>
    </xf>
    <xf numFmtId="0" fontId="2" fillId="0" borderId="45" xfId="1" applyFont="1" applyBorder="1" applyAlignment="1" applyProtection="1">
      <alignment horizontal="center" vertical="center" shrinkToFit="1"/>
    </xf>
    <xf numFmtId="0" fontId="2" fillId="0" borderId="50" xfId="1" applyFont="1" applyBorder="1" applyAlignment="1" applyProtection="1">
      <alignment horizontal="center" vertical="center" shrinkToFit="1"/>
    </xf>
    <xf numFmtId="0" fontId="13" fillId="0" borderId="0" xfId="1" applyFont="1" applyAlignment="1" applyProtection="1">
      <alignment horizontal="left" vertical="center" shrinkToFit="1"/>
    </xf>
    <xf numFmtId="0" fontId="14" fillId="0" borderId="0" xfId="1" applyFont="1" applyAlignment="1" applyProtection="1">
      <alignment horizontal="right" vertical="center" shrinkToFit="1"/>
    </xf>
    <xf numFmtId="0" fontId="14" fillId="0" borderId="1" xfId="1" applyFont="1" applyBorder="1" applyAlignment="1" applyProtection="1">
      <alignment horizontal="center" vertical="center" shrinkToFit="1"/>
    </xf>
    <xf numFmtId="0" fontId="14" fillId="0" borderId="2" xfId="1" applyFont="1" applyBorder="1" applyAlignment="1" applyProtection="1">
      <alignment horizontal="center" vertical="center" shrinkToFit="1"/>
    </xf>
    <xf numFmtId="0" fontId="14" fillId="0" borderId="0" xfId="1" applyFont="1" applyAlignment="1" applyProtection="1">
      <alignment horizontal="center" vertical="center" shrinkToFit="1"/>
    </xf>
    <xf numFmtId="0" fontId="2" fillId="0" borderId="48" xfId="1" applyFont="1" applyFill="1" applyBorder="1" applyAlignment="1" applyProtection="1">
      <alignment horizontal="center" vertical="center" shrinkToFit="1"/>
    </xf>
    <xf numFmtId="0" fontId="2" fillId="0" borderId="46" xfId="1" applyFont="1" applyFill="1" applyBorder="1" applyAlignment="1" applyProtection="1">
      <alignment horizontal="center" vertical="center" shrinkToFit="1"/>
    </xf>
    <xf numFmtId="0" fontId="14" fillId="0" borderId="148" xfId="1" applyFont="1" applyBorder="1" applyAlignment="1" applyProtection="1">
      <alignment horizontal="center" vertical="center" shrinkToFit="1"/>
    </xf>
    <xf numFmtId="0" fontId="14" fillId="0" borderId="147" xfId="1" applyFont="1" applyBorder="1" applyAlignment="1" applyProtection="1">
      <alignment horizontal="center" vertical="center" shrinkToFit="1"/>
    </xf>
    <xf numFmtId="0" fontId="14" fillId="0" borderId="149" xfId="1" applyFont="1" applyBorder="1" applyAlignment="1" applyProtection="1">
      <alignment horizontal="center" vertical="center" shrinkToFit="1"/>
    </xf>
    <xf numFmtId="0" fontId="14" fillId="0" borderId="12" xfId="1" applyFont="1" applyBorder="1" applyAlignment="1" applyProtection="1">
      <alignment horizontal="center" vertical="center" shrinkToFit="1"/>
    </xf>
    <xf numFmtId="0" fontId="14" fillId="0" borderId="5" xfId="1" applyFont="1" applyBorder="1" applyAlignment="1" applyProtection="1">
      <alignment horizontal="center" vertical="center" shrinkToFit="1"/>
    </xf>
    <xf numFmtId="0" fontId="14" fillId="0" borderId="31" xfId="1" applyFont="1" applyBorder="1" applyAlignment="1" applyProtection="1">
      <alignment horizontal="center" vertical="center" shrinkToFit="1"/>
    </xf>
    <xf numFmtId="0" fontId="15" fillId="0" borderId="6" xfId="1" applyFont="1" applyFill="1" applyBorder="1" applyAlignment="1" applyProtection="1">
      <alignment horizontal="center" vertical="center" shrinkToFit="1"/>
    </xf>
    <xf numFmtId="0" fontId="15" fillId="0" borderId="61" xfId="1" applyFont="1" applyFill="1" applyBorder="1" applyAlignment="1" applyProtection="1">
      <alignment horizontal="center" vertical="center" shrinkToFit="1"/>
    </xf>
    <xf numFmtId="0" fontId="15" fillId="0" borderId="57" xfId="1" applyFont="1" applyFill="1" applyBorder="1" applyAlignment="1" applyProtection="1">
      <alignment horizontal="center" vertical="center" shrinkToFit="1"/>
    </xf>
    <xf numFmtId="0" fontId="15" fillId="0" borderId="64" xfId="1" applyFont="1" applyFill="1" applyBorder="1" applyAlignment="1" applyProtection="1">
      <alignment horizontal="center" vertical="center" shrinkToFit="1"/>
    </xf>
    <xf numFmtId="0" fontId="15" fillId="9" borderId="6" xfId="1" applyFont="1" applyFill="1" applyBorder="1" applyAlignment="1" applyProtection="1">
      <alignment horizontal="center" vertical="center" shrinkToFit="1"/>
    </xf>
    <xf numFmtId="0" fontId="15" fillId="9" borderId="60" xfId="1" applyFont="1" applyFill="1" applyBorder="1" applyAlignment="1" applyProtection="1">
      <alignment horizontal="center" vertical="center" shrinkToFit="1"/>
    </xf>
    <xf numFmtId="0" fontId="15" fillId="9" borderId="61" xfId="1" applyFont="1" applyFill="1" applyBorder="1" applyAlignment="1" applyProtection="1">
      <alignment horizontal="center" vertical="center" shrinkToFit="1"/>
    </xf>
    <xf numFmtId="0" fontId="15" fillId="9" borderId="57" xfId="1" applyFont="1" applyFill="1" applyBorder="1" applyAlignment="1" applyProtection="1">
      <alignment horizontal="center" vertical="center" shrinkToFit="1"/>
    </xf>
    <xf numFmtId="0" fontId="15" fillId="9" borderId="19" xfId="1" applyFont="1" applyFill="1" applyBorder="1" applyAlignment="1" applyProtection="1">
      <alignment horizontal="center" vertical="center" shrinkToFit="1"/>
    </xf>
    <xf numFmtId="0" fontId="15" fillId="9" borderId="64" xfId="1" applyFont="1" applyFill="1" applyBorder="1" applyAlignment="1" applyProtection="1">
      <alignment horizontal="center" vertical="center" shrinkToFit="1"/>
    </xf>
    <xf numFmtId="0" fontId="23" fillId="0" borderId="176" xfId="0" applyFont="1" applyBorder="1" applyAlignment="1">
      <alignment horizontal="center" vertical="center"/>
    </xf>
    <xf numFmtId="0" fontId="23" fillId="0" borderId="177" xfId="0" applyFont="1" applyBorder="1" applyAlignment="1">
      <alignment horizontal="center" vertical="center"/>
    </xf>
    <xf numFmtId="0" fontId="44" fillId="9" borderId="174" xfId="6" applyFont="1" applyFill="1" applyBorder="1" applyAlignment="1" applyProtection="1">
      <alignment horizontal="left" vertical="center" indent="1"/>
      <protection locked="0"/>
    </xf>
    <xf numFmtId="0" fontId="33" fillId="9" borderId="174" xfId="6" applyFont="1" applyFill="1" applyBorder="1" applyAlignment="1" applyProtection="1">
      <alignment horizontal="left" vertical="center" indent="1"/>
      <protection locked="0"/>
    </xf>
    <xf numFmtId="0" fontId="33" fillId="9" borderId="175" xfId="6" applyFont="1" applyFill="1" applyBorder="1" applyAlignment="1" applyProtection="1">
      <alignment horizontal="left" vertical="center" indent="1"/>
      <protection locked="0"/>
    </xf>
    <xf numFmtId="0" fontId="23" fillId="0" borderId="76"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9" fontId="13" fillId="0" borderId="0" xfId="6" applyNumberFormat="1" applyFont="1" applyFill="1" applyBorder="1" applyAlignment="1">
      <alignment horizontal="right"/>
    </xf>
    <xf numFmtId="179" fontId="2" fillId="0" borderId="0" xfId="6" applyNumberFormat="1" applyFont="1" applyFill="1" applyBorder="1" applyAlignment="1">
      <alignment horizontal="right"/>
    </xf>
    <xf numFmtId="0" fontId="2" fillId="0" borderId="129" xfId="6" applyFont="1" applyBorder="1" applyAlignment="1">
      <alignment horizontal="center" vertical="center" textRotation="255" shrinkToFit="1"/>
    </xf>
    <xf numFmtId="0" fontId="2" fillId="0" borderId="118" xfId="6" applyFont="1" applyBorder="1" applyAlignment="1">
      <alignment horizontal="center" vertical="center" textRotation="255" shrinkToFit="1"/>
    </xf>
    <xf numFmtId="0" fontId="2" fillId="0" borderId="122" xfId="6" applyFont="1" applyBorder="1" applyAlignment="1">
      <alignment horizontal="center" vertical="center" textRotation="255" shrinkToFit="1"/>
    </xf>
    <xf numFmtId="0" fontId="23" fillId="9" borderId="121" xfId="0" applyFont="1" applyFill="1" applyBorder="1" applyAlignment="1" applyProtection="1">
      <alignment horizontal="left" vertical="center" indent="1" shrinkToFit="1"/>
      <protection locked="0"/>
    </xf>
    <xf numFmtId="0" fontId="23" fillId="9" borderId="127" xfId="0" applyFont="1" applyFill="1" applyBorder="1" applyAlignment="1" applyProtection="1">
      <alignment horizontal="left" vertical="center" indent="1" shrinkToFit="1"/>
      <protection locked="0"/>
    </xf>
    <xf numFmtId="0" fontId="2" fillId="0" borderId="119" xfId="6" applyFont="1" applyBorder="1" applyAlignment="1">
      <alignment horizontal="center" vertical="center" wrapText="1"/>
    </xf>
    <xf numFmtId="49" fontId="23" fillId="9" borderId="119" xfId="0" applyNumberFormat="1" applyFont="1" applyFill="1" applyBorder="1" applyAlignment="1" applyProtection="1">
      <alignment horizontal="left" vertical="center" indent="1" shrinkToFit="1"/>
      <protection locked="0"/>
    </xf>
    <xf numFmtId="49" fontId="23" fillId="9" borderId="124" xfId="0" applyNumberFormat="1" applyFont="1" applyFill="1" applyBorder="1" applyAlignment="1" applyProtection="1">
      <alignment horizontal="left" vertical="center" indent="1" shrinkToFit="1"/>
      <protection locked="0"/>
    </xf>
    <xf numFmtId="0" fontId="35" fillId="9" borderId="119" xfId="5" applyFill="1" applyBorder="1" applyAlignment="1" applyProtection="1">
      <alignment horizontal="left" vertical="center" indent="1" shrinkToFit="1"/>
      <protection locked="0"/>
    </xf>
    <xf numFmtId="0" fontId="23" fillId="9" borderId="119" xfId="0" applyFont="1" applyFill="1" applyBorder="1" applyAlignment="1" applyProtection="1">
      <alignment horizontal="left" vertical="center" indent="1" shrinkToFit="1"/>
      <protection locked="0"/>
    </xf>
    <xf numFmtId="0" fontId="23" fillId="9" borderId="124" xfId="0" applyFont="1" applyFill="1" applyBorder="1" applyAlignment="1" applyProtection="1">
      <alignment horizontal="left" vertical="center" indent="1" shrinkToFit="1"/>
      <protection locked="0"/>
    </xf>
    <xf numFmtId="0" fontId="23" fillId="9" borderId="120" xfId="0" applyFont="1" applyFill="1" applyBorder="1" applyAlignment="1" applyProtection="1">
      <alignment horizontal="left" vertical="center" indent="1" shrinkToFit="1"/>
      <protection locked="0"/>
    </xf>
    <xf numFmtId="0" fontId="23" fillId="9" borderId="117" xfId="0" applyFont="1" applyFill="1" applyBorder="1" applyAlignment="1" applyProtection="1">
      <alignment horizontal="left" vertical="center" indent="1" shrinkToFit="1"/>
      <protection locked="0"/>
    </xf>
    <xf numFmtId="0" fontId="23" fillId="9" borderId="125" xfId="0" applyFont="1" applyFill="1" applyBorder="1" applyAlignment="1" applyProtection="1">
      <alignment horizontal="left" vertical="center" indent="1" shrinkToFit="1"/>
      <protection locked="0"/>
    </xf>
    <xf numFmtId="0" fontId="23" fillId="9" borderId="126" xfId="0" applyFont="1" applyFill="1" applyBorder="1" applyAlignment="1" applyProtection="1">
      <alignment horizontal="left" vertical="center" indent="1" shrinkToFit="1"/>
      <protection locked="0"/>
    </xf>
    <xf numFmtId="0" fontId="16" fillId="9" borderId="121" xfId="0" applyFont="1" applyFill="1" applyBorder="1" applyAlignment="1" applyProtection="1">
      <alignment horizontal="left" vertical="center" indent="1" shrinkToFit="1"/>
      <protection locked="0"/>
    </xf>
    <xf numFmtId="0" fontId="32" fillId="9" borderId="121" xfId="6" applyFont="1" applyFill="1" applyBorder="1" applyAlignment="1" applyProtection="1">
      <alignment horizontal="left" vertical="center" indent="1" shrinkToFit="1"/>
      <protection locked="0"/>
    </xf>
    <xf numFmtId="0" fontId="16" fillId="9" borderId="127" xfId="0" applyFont="1" applyFill="1" applyBorder="1" applyAlignment="1" applyProtection="1">
      <alignment horizontal="left" vertical="center" indent="1" shrinkToFit="1"/>
      <protection locked="0"/>
    </xf>
    <xf numFmtId="0" fontId="34" fillId="0" borderId="0" xfId="1" applyFont="1" applyAlignment="1">
      <alignment horizontal="center" vertical="center"/>
    </xf>
    <xf numFmtId="0" fontId="6" fillId="0" borderId="2"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147" xfId="1" applyFont="1" applyBorder="1" applyAlignment="1" applyProtection="1">
      <alignment horizontal="center" vertical="center" shrinkToFit="1"/>
    </xf>
    <xf numFmtId="0" fontId="43" fillId="0" borderId="22" xfId="1" applyFont="1" applyBorder="1" applyAlignment="1" applyProtection="1">
      <alignment horizontal="center" vertical="center" shrinkToFit="1"/>
    </xf>
    <xf numFmtId="0" fontId="43" fillId="0" borderId="23" xfId="1" applyFont="1" applyBorder="1" applyAlignment="1" applyProtection="1">
      <alignment horizontal="center" vertical="center" shrinkToFit="1"/>
    </xf>
    <xf numFmtId="0" fontId="6" fillId="0" borderId="60" xfId="1" applyFont="1" applyBorder="1" applyAlignment="1" applyProtection="1">
      <alignment horizontal="center" vertical="center" shrinkToFit="1"/>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6" fillId="0" borderId="114" xfId="6" applyFont="1" applyBorder="1" applyAlignment="1">
      <alignment horizontal="center" vertical="center"/>
    </xf>
    <xf numFmtId="0" fontId="43" fillId="0" borderId="115" xfId="0" applyFont="1" applyBorder="1" applyAlignment="1">
      <alignment horizontal="center" vertical="center"/>
    </xf>
    <xf numFmtId="0" fontId="43" fillId="0" borderId="116" xfId="0" applyFont="1" applyBorder="1" applyAlignment="1">
      <alignment horizontal="center" vertical="center"/>
    </xf>
    <xf numFmtId="0" fontId="47" fillId="0" borderId="114" xfId="6" applyFont="1" applyBorder="1" applyAlignment="1">
      <alignment horizontal="center" vertical="center"/>
    </xf>
    <xf numFmtId="0" fontId="47" fillId="0" borderId="115" xfId="6" applyFont="1" applyBorder="1" applyAlignment="1">
      <alignment horizontal="center" vertical="center"/>
    </xf>
    <xf numFmtId="0" fontId="47" fillId="0" borderId="116" xfId="6" applyFont="1" applyBorder="1" applyAlignment="1">
      <alignment horizontal="center" vertical="center"/>
    </xf>
    <xf numFmtId="0" fontId="47" fillId="0" borderId="121" xfId="6" applyFont="1" applyBorder="1" applyAlignment="1">
      <alignment horizontal="center" vertical="center"/>
    </xf>
    <xf numFmtId="0" fontId="43" fillId="0" borderId="119" xfId="0" applyFont="1" applyBorder="1" applyAlignment="1">
      <alignment horizontal="center" vertical="center" textRotation="255"/>
    </xf>
    <xf numFmtId="176" fontId="2" fillId="0" borderId="17" xfId="1" applyNumberFormat="1" applyFont="1" applyBorder="1" applyAlignment="1" applyProtection="1">
      <alignment horizontal="center" vertical="center" shrinkToFit="1"/>
      <protection locked="0"/>
    </xf>
    <xf numFmtId="0" fontId="2" fillId="0" borderId="36" xfId="1" applyFont="1" applyBorder="1" applyAlignment="1" applyProtection="1">
      <alignment horizontal="center" vertical="center" shrinkToFit="1"/>
      <protection locked="0"/>
    </xf>
    <xf numFmtId="176" fontId="2" fillId="0" borderId="12" xfId="1" applyNumberFormat="1" applyFont="1" applyBorder="1" applyAlignment="1" applyProtection="1">
      <alignment horizontal="center" vertical="center" shrinkToFit="1"/>
      <protection locked="0"/>
    </xf>
    <xf numFmtId="0" fontId="2" fillId="0" borderId="31" xfId="1" applyFont="1" applyBorder="1" applyAlignment="1" applyProtection="1">
      <alignment horizontal="center" vertical="center" shrinkToFit="1"/>
      <protection locked="0"/>
    </xf>
    <xf numFmtId="0" fontId="2" fillId="0" borderId="45" xfId="1" applyFont="1" applyBorder="1" applyAlignment="1">
      <alignment horizontal="center" vertical="center" shrinkToFit="1"/>
    </xf>
    <xf numFmtId="0" fontId="2" fillId="0" borderId="50" xfId="1" applyFont="1" applyBorder="1" applyAlignment="1">
      <alignment horizontal="center" vertical="center" shrinkToFit="1"/>
    </xf>
    <xf numFmtId="0" fontId="2" fillId="0" borderId="48" xfId="1" applyFont="1" applyFill="1" applyBorder="1" applyAlignment="1">
      <alignment horizontal="center" vertical="center" shrinkToFit="1"/>
    </xf>
    <xf numFmtId="0" fontId="2" fillId="0" borderId="46" xfId="1" applyFont="1" applyFill="1" applyBorder="1" applyAlignment="1">
      <alignment horizontal="center" vertical="center" shrinkToFit="1"/>
    </xf>
    <xf numFmtId="0" fontId="14" fillId="0" borderId="148" xfId="1" applyFont="1" applyBorder="1" applyAlignment="1">
      <alignment horizontal="center" vertical="center" shrinkToFit="1"/>
    </xf>
    <xf numFmtId="0" fontId="14" fillId="0" borderId="147" xfId="1" applyFont="1" applyBorder="1" applyAlignment="1">
      <alignment horizontal="center" vertical="center" shrinkToFit="1"/>
    </xf>
    <xf numFmtId="0" fontId="14" fillId="0" borderId="12" xfId="1" applyFont="1" applyBorder="1" applyAlignment="1">
      <alignment horizontal="center" vertical="center" shrinkToFit="1"/>
    </xf>
    <xf numFmtId="0" fontId="14" fillId="0" borderId="5" xfId="1" applyFont="1" applyBorder="1" applyAlignment="1">
      <alignment horizontal="center" vertical="center" shrinkToFit="1"/>
    </xf>
    <xf numFmtId="0" fontId="13" fillId="0" borderId="0" xfId="1" applyFont="1" applyAlignment="1">
      <alignment horizontal="left" vertical="center" shrinkToFit="1"/>
    </xf>
    <xf numFmtId="0" fontId="14" fillId="0" borderId="0" xfId="1" applyFont="1" applyAlignment="1">
      <alignment horizontal="right" vertical="center" shrinkToFit="1"/>
    </xf>
    <xf numFmtId="0" fontId="14"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49" fillId="0" borderId="24" xfId="1" applyFont="1" applyBorder="1" applyAlignment="1" applyProtection="1">
      <alignment horizontal="center" vertical="center" shrinkToFit="1"/>
    </xf>
    <xf numFmtId="0" fontId="2" fillId="0" borderId="0" xfId="1" applyFont="1" applyAlignment="1">
      <alignment horizontal="center" shrinkToFit="1"/>
    </xf>
    <xf numFmtId="0" fontId="2" fillId="0" borderId="0" xfId="1" applyFont="1" applyAlignment="1">
      <alignment horizontal="center"/>
    </xf>
    <xf numFmtId="0" fontId="2" fillId="0" borderId="10" xfId="1" applyNumberFormat="1" applyFont="1" applyFill="1" applyBorder="1" applyAlignment="1" applyProtection="1">
      <alignment horizontal="center" vertical="center" shrinkToFit="1"/>
    </xf>
    <xf numFmtId="0" fontId="2" fillId="0" borderId="11" xfId="1" applyNumberFormat="1" applyFont="1" applyFill="1" applyBorder="1" applyAlignment="1" applyProtection="1">
      <alignment horizontal="center" vertical="center" shrinkToFit="1"/>
    </xf>
    <xf numFmtId="0" fontId="2" fillId="0" borderId="57" xfId="1" applyNumberFormat="1" applyFont="1" applyFill="1" applyBorder="1" applyAlignment="1" applyProtection="1">
      <alignment horizontal="center" vertical="center" shrinkToFit="1"/>
    </xf>
    <xf numFmtId="0" fontId="2" fillId="0" borderId="58" xfId="1" applyNumberFormat="1" applyFont="1" applyFill="1" applyBorder="1" applyAlignment="1" applyProtection="1">
      <alignment horizontal="center" vertical="center" shrinkToFit="1"/>
    </xf>
    <xf numFmtId="0" fontId="2" fillId="0" borderId="38" xfId="1" applyFont="1" applyBorder="1" applyAlignment="1" applyProtection="1">
      <alignment horizontal="center" vertical="center" shrinkToFit="1"/>
    </xf>
    <xf numFmtId="0" fontId="2" fillId="0" borderId="40" xfId="1" applyFont="1" applyBorder="1" applyAlignment="1" applyProtection="1">
      <alignment horizontal="center" vertical="center" shrinkToFit="1"/>
    </xf>
    <xf numFmtId="0" fontId="14" fillId="0" borderId="133" xfId="1" applyFont="1" applyBorder="1" applyAlignment="1" applyProtection="1">
      <alignment horizontal="center" vertical="center" shrinkToFit="1"/>
    </xf>
    <xf numFmtId="0" fontId="49" fillId="0" borderId="22" xfId="1" applyFont="1" applyBorder="1" applyAlignment="1" applyProtection="1">
      <alignment horizontal="center" vertical="center" shrinkToFit="1"/>
      <protection locked="0"/>
    </xf>
    <xf numFmtId="0" fontId="49" fillId="0" borderId="24" xfId="1" applyFont="1" applyBorder="1" applyAlignment="1" applyProtection="1">
      <alignment horizontal="center" vertical="center" shrinkToFit="1"/>
      <protection locked="0"/>
    </xf>
    <xf numFmtId="0" fontId="49" fillId="0" borderId="23" xfId="1" applyFont="1" applyBorder="1" applyAlignment="1" applyProtection="1">
      <alignment horizontal="center" vertical="center" shrinkToFit="1"/>
      <protection locked="0"/>
    </xf>
    <xf numFmtId="0" fontId="15" fillId="0" borderId="60" xfId="1" applyFont="1" applyBorder="1" applyAlignment="1" applyProtection="1">
      <alignment horizontal="center" vertical="center" shrinkToFit="1"/>
      <protection locked="0"/>
    </xf>
    <xf numFmtId="0" fontId="15" fillId="0" borderId="150" xfId="1" applyFont="1" applyBorder="1" applyAlignment="1" applyProtection="1">
      <alignment horizontal="center" vertical="center" shrinkToFit="1"/>
    </xf>
    <xf numFmtId="0" fontId="15" fillId="0" borderId="151" xfId="1" applyFont="1" applyBorder="1" applyAlignment="1" applyProtection="1">
      <alignment horizontal="center" vertical="center" shrinkToFit="1"/>
    </xf>
    <xf numFmtId="0" fontId="15" fillId="9" borderId="150" xfId="1" applyFont="1" applyFill="1" applyBorder="1" applyAlignment="1" applyProtection="1">
      <alignment horizontal="center" vertical="center" shrinkToFit="1"/>
      <protection locked="0"/>
    </xf>
    <xf numFmtId="0" fontId="15" fillId="9" borderId="151" xfId="1" applyFont="1" applyFill="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xf>
    <xf numFmtId="0" fontId="2" fillId="0" borderId="12" xfId="1" applyFont="1" applyBorder="1" applyAlignment="1" applyProtection="1">
      <alignment horizontal="center" vertical="center" shrinkToFit="1"/>
    </xf>
    <xf numFmtId="0" fontId="2" fillId="0" borderId="14" xfId="1" applyFont="1" applyBorder="1" applyAlignment="1" applyProtection="1">
      <alignment horizontal="center" vertical="center" shrinkToFit="1"/>
    </xf>
    <xf numFmtId="0" fontId="2" fillId="0" borderId="15" xfId="1" applyFont="1" applyBorder="1" applyAlignment="1" applyProtection="1">
      <alignment horizontal="center" vertical="center" shrinkToFit="1"/>
    </xf>
    <xf numFmtId="0" fontId="2" fillId="0" borderId="10" xfId="1" applyFont="1" applyFill="1" applyBorder="1" applyAlignment="1" applyProtection="1">
      <alignment horizontal="center" vertical="center" shrinkToFit="1"/>
    </xf>
    <xf numFmtId="0" fontId="2" fillId="0" borderId="11" xfId="1" applyFont="1" applyFill="1" applyBorder="1" applyAlignment="1" applyProtection="1">
      <alignment horizontal="center" vertical="center" shrinkToFit="1"/>
    </xf>
    <xf numFmtId="0" fontId="2" fillId="0" borderId="6"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xf>
    <xf numFmtId="0" fontId="2" fillId="0" borderId="37" xfId="1" applyFont="1" applyBorder="1" applyAlignment="1" applyProtection="1">
      <alignment horizontal="center" vertical="center" shrinkToFit="1"/>
    </xf>
    <xf numFmtId="0" fontId="2" fillId="0" borderId="39" xfId="1" applyFont="1" applyBorder="1" applyAlignment="1" applyProtection="1">
      <alignment horizontal="center" vertical="center" shrinkToFit="1"/>
    </xf>
    <xf numFmtId="0" fontId="2" fillId="0" borderId="9" xfId="1" applyFont="1" applyBorder="1" applyAlignment="1" applyProtection="1">
      <alignment horizontal="center" vertical="center" shrinkToFit="1"/>
    </xf>
    <xf numFmtId="0" fontId="2" fillId="0" borderId="13" xfId="1" applyFont="1" applyBorder="1" applyAlignment="1" applyProtection="1">
      <alignment horizontal="center" vertical="center" shrinkToFit="1"/>
    </xf>
    <xf numFmtId="0" fontId="22" fillId="0" borderId="37" xfId="1" applyFont="1" applyBorder="1" applyAlignment="1" applyProtection="1">
      <alignment horizontal="center" vertical="center" wrapText="1" shrinkToFit="1"/>
    </xf>
    <xf numFmtId="0" fontId="22" fillId="0" borderId="39" xfId="1" applyFont="1" applyBorder="1" applyAlignment="1" applyProtection="1">
      <alignment horizontal="center" vertical="center" shrinkToFit="1"/>
    </xf>
    <xf numFmtId="0" fontId="14" fillId="0" borderId="152" xfId="1" applyFont="1" applyBorder="1" applyAlignment="1" applyProtection="1">
      <alignment horizontal="center" vertical="center" shrinkToFit="1"/>
    </xf>
    <xf numFmtId="0" fontId="14" fillId="0" borderId="10" xfId="1" applyFont="1" applyBorder="1" applyAlignment="1" applyProtection="1">
      <alignment horizontal="center" vertical="center" shrinkToFit="1"/>
    </xf>
    <xf numFmtId="0" fontId="15" fillId="9" borderId="150" xfId="1" applyFont="1" applyFill="1" applyBorder="1" applyAlignment="1" applyProtection="1">
      <alignment horizontal="center" vertical="center" shrinkToFit="1"/>
    </xf>
    <xf numFmtId="0" fontId="15" fillId="9" borderId="151" xfId="1" applyFont="1" applyFill="1" applyBorder="1" applyAlignment="1" applyProtection="1">
      <alignment horizontal="center" vertical="center" shrinkToFit="1"/>
    </xf>
    <xf numFmtId="0" fontId="19" fillId="0" borderId="0" xfId="1" applyFont="1" applyAlignment="1" applyProtection="1">
      <alignment horizontal="left" vertical="center" shrinkToFit="1"/>
    </xf>
    <xf numFmtId="176" fontId="2" fillId="0" borderId="2" xfId="1" applyNumberFormat="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176" fontId="2" fillId="0" borderId="32" xfId="1" applyNumberFormat="1" applyFont="1" applyBorder="1" applyAlignment="1" applyProtection="1">
      <alignment horizontal="center" vertical="center" shrinkToFit="1"/>
      <protection locked="0"/>
    </xf>
    <xf numFmtId="176" fontId="2" fillId="0" borderId="36" xfId="1" applyNumberFormat="1" applyFont="1" applyBorder="1" applyAlignment="1" applyProtection="1">
      <alignment horizontal="center" vertical="center" shrinkToFit="1"/>
      <protection locked="0"/>
    </xf>
    <xf numFmtId="0" fontId="15" fillId="0" borderId="60" xfId="1" applyFont="1" applyBorder="1" applyAlignment="1" applyProtection="1">
      <alignment horizontal="center" vertical="center" shrinkToFit="1"/>
    </xf>
    <xf numFmtId="0" fontId="15" fillId="0" borderId="0" xfId="1" applyFont="1" applyBorder="1" applyAlignment="1" applyProtection="1">
      <alignment horizontal="center" vertical="center" shrinkToFit="1"/>
    </xf>
    <xf numFmtId="0" fontId="22" fillId="0" borderId="8" xfId="1" applyFont="1" applyBorder="1" applyAlignment="1" applyProtection="1">
      <alignment horizontal="center" vertical="center" wrapText="1" shrinkToFit="1"/>
    </xf>
    <xf numFmtId="0" fontId="22" fillId="0" borderId="12" xfId="1" applyFont="1" applyBorder="1" applyAlignment="1" applyProtection="1">
      <alignment horizontal="center" vertical="center" shrinkToFit="1"/>
    </xf>
    <xf numFmtId="0" fontId="2" fillId="0" borderId="2" xfId="1" applyNumberFormat="1" applyFont="1" applyFill="1" applyBorder="1" applyAlignment="1" applyProtection="1">
      <alignment horizontal="center" vertical="center" shrinkToFit="1"/>
    </xf>
    <xf numFmtId="0" fontId="2" fillId="0" borderId="67" xfId="1" applyNumberFormat="1" applyFont="1" applyFill="1" applyBorder="1" applyAlignment="1" applyProtection="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2" xfId="1" applyFont="1" applyFill="1" applyBorder="1" applyAlignment="1" applyProtection="1">
      <alignment horizontal="center" vertical="center" shrinkToFit="1"/>
    </xf>
    <xf numFmtId="0" fontId="2" fillId="0" borderId="32" xfId="1" applyFont="1" applyFill="1" applyBorder="1" applyAlignment="1" applyProtection="1">
      <alignment horizontal="center" vertical="center" shrinkToFit="1"/>
    </xf>
    <xf numFmtId="0" fontId="2" fillId="0" borderId="17" xfId="1" applyFont="1" applyFill="1" applyBorder="1" applyAlignment="1" applyProtection="1">
      <alignment horizontal="center" vertical="center" shrinkToFit="1"/>
    </xf>
    <xf numFmtId="0" fontId="2" fillId="0" borderId="36" xfId="1" applyFont="1" applyFill="1" applyBorder="1" applyAlignment="1" applyProtection="1">
      <alignment horizontal="center" vertical="center" shrinkToFit="1"/>
    </xf>
    <xf numFmtId="0" fontId="2" fillId="0" borderId="12" xfId="1" applyFont="1" applyFill="1" applyBorder="1" applyAlignment="1" applyProtection="1">
      <alignment horizontal="center" vertical="center" shrinkToFit="1"/>
    </xf>
    <xf numFmtId="0" fontId="2" fillId="0" borderId="31" xfId="1" applyFont="1" applyFill="1" applyBorder="1" applyAlignment="1" applyProtection="1">
      <alignment horizontal="center" vertical="center" shrinkToFit="1"/>
    </xf>
    <xf numFmtId="0" fontId="2" fillId="0" borderId="55" xfId="1" applyFont="1" applyFill="1" applyBorder="1" applyAlignment="1" applyProtection="1">
      <alignment horizontal="center" vertical="center" shrinkToFit="1"/>
    </xf>
    <xf numFmtId="0" fontId="2" fillId="0" borderId="3" xfId="1" applyFont="1" applyFill="1" applyBorder="1" applyAlignment="1" applyProtection="1">
      <alignment horizontal="center" vertical="center" shrinkToFit="1"/>
    </xf>
    <xf numFmtId="0" fontId="2" fillId="0" borderId="56" xfId="1" applyFont="1" applyFill="1" applyBorder="1" applyAlignment="1" applyProtection="1">
      <alignment horizontal="center" vertical="center" shrinkToFit="1"/>
    </xf>
    <xf numFmtId="0" fontId="2" fillId="0" borderId="18" xfId="1" applyFont="1" applyFill="1" applyBorder="1" applyAlignment="1" applyProtection="1">
      <alignment horizontal="center" vertical="center" shrinkToFit="1"/>
    </xf>
    <xf numFmtId="176" fontId="2" fillId="0" borderId="170" xfId="1" applyNumberFormat="1" applyFont="1" applyFill="1" applyBorder="1" applyAlignment="1" applyProtection="1">
      <alignment horizontal="center" vertical="center" shrinkToFit="1"/>
    </xf>
    <xf numFmtId="176" fontId="2" fillId="0" borderId="3" xfId="1" applyNumberFormat="1" applyFont="1" applyFill="1" applyBorder="1" applyAlignment="1" applyProtection="1">
      <alignment horizontal="center" vertical="center" shrinkToFit="1"/>
    </xf>
    <xf numFmtId="176" fontId="2" fillId="0" borderId="66" xfId="1" applyNumberFormat="1" applyFont="1" applyFill="1" applyBorder="1" applyAlignment="1" applyProtection="1">
      <alignment horizontal="center" vertical="center" shrinkToFit="1"/>
    </xf>
    <xf numFmtId="176" fontId="2" fillId="0" borderId="18" xfId="1" applyNumberFormat="1" applyFont="1" applyFill="1" applyBorder="1" applyAlignment="1" applyProtection="1">
      <alignment horizontal="center" vertical="center" shrinkToFit="1"/>
    </xf>
    <xf numFmtId="0" fontId="2" fillId="0" borderId="56" xfId="1" applyNumberFormat="1" applyFont="1" applyFill="1" applyBorder="1" applyAlignment="1" applyProtection="1">
      <alignment horizontal="center" vertical="center" shrinkToFit="1"/>
    </xf>
    <xf numFmtId="0" fontId="2" fillId="0" borderId="17" xfId="1" applyNumberFormat="1" applyFont="1" applyFill="1" applyBorder="1" applyAlignment="1" applyProtection="1">
      <alignment horizontal="center" vertical="center" shrinkToFit="1"/>
    </xf>
    <xf numFmtId="0" fontId="2" fillId="0" borderId="68" xfId="1" applyNumberFormat="1" applyFont="1" applyFill="1" applyBorder="1" applyAlignment="1" applyProtection="1">
      <alignment horizontal="center" vertical="center" shrinkToFit="1"/>
    </xf>
    <xf numFmtId="0" fontId="2" fillId="0" borderId="55" xfId="1" applyNumberFormat="1" applyFont="1" applyFill="1" applyBorder="1" applyAlignment="1" applyProtection="1">
      <alignment horizontal="center" vertical="center" shrinkToFit="1"/>
    </xf>
    <xf numFmtId="0" fontId="2" fillId="0" borderId="54" xfId="1" applyNumberFormat="1" applyFont="1" applyFill="1" applyBorder="1" applyAlignment="1" applyProtection="1">
      <alignment horizontal="center" vertical="center" shrinkToFit="1"/>
    </xf>
    <xf numFmtId="176" fontId="2" fillId="0" borderId="12" xfId="1" applyNumberFormat="1" applyFont="1" applyFill="1" applyBorder="1" applyAlignment="1" applyProtection="1">
      <alignment horizontal="center" vertical="center" shrinkToFit="1"/>
    </xf>
    <xf numFmtId="176" fontId="2" fillId="0" borderId="11" xfId="1" applyNumberFormat="1" applyFont="1" applyFill="1" applyBorder="1" applyAlignment="1" applyProtection="1">
      <alignment horizontal="center" vertical="center" shrinkToFit="1"/>
    </xf>
    <xf numFmtId="176" fontId="2" fillId="0" borderId="2" xfId="1" applyNumberFormat="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 fillId="0" borderId="67" xfId="1" applyFont="1" applyFill="1" applyBorder="1" applyAlignment="1" applyProtection="1">
      <alignment horizontal="center" vertical="center" shrinkToFit="1"/>
    </xf>
    <xf numFmtId="0" fontId="2" fillId="0" borderId="68" xfId="1" applyFont="1" applyFill="1" applyBorder="1" applyAlignment="1" applyProtection="1">
      <alignment horizontal="center" vertical="center" shrinkToFit="1"/>
    </xf>
    <xf numFmtId="0" fontId="2" fillId="0" borderId="54" xfId="1" applyFont="1" applyFill="1" applyBorder="1" applyAlignment="1" applyProtection="1">
      <alignment horizontal="center" vertical="center" shrinkToFit="1"/>
    </xf>
    <xf numFmtId="0" fontId="20" fillId="0" borderId="0" xfId="1" applyFont="1" applyAlignment="1" applyProtection="1">
      <alignment horizontal="right" vertical="center" shrinkToFit="1"/>
    </xf>
    <xf numFmtId="0" fontId="2" fillId="0" borderId="61" xfId="1" applyFont="1" applyBorder="1" applyAlignment="1" applyProtection="1">
      <alignment horizontal="center" vertical="center" shrinkToFit="1"/>
    </xf>
    <xf numFmtId="0" fontId="2" fillId="0" borderId="60" xfId="1" applyFont="1" applyFill="1" applyBorder="1" applyAlignment="1" applyProtection="1">
      <alignment horizontal="center" vertical="center" shrinkToFit="1"/>
    </xf>
    <xf numFmtId="0" fontId="2" fillId="0" borderId="5" xfId="1" applyFont="1" applyFill="1" applyBorder="1" applyAlignment="1" applyProtection="1">
      <alignment horizontal="center" vertical="center" shrinkToFit="1"/>
    </xf>
    <xf numFmtId="0" fontId="2" fillId="0" borderId="60" xfId="1" applyFont="1" applyBorder="1" applyAlignment="1" applyProtection="1">
      <alignment horizontal="center" vertical="center" shrinkToFit="1"/>
    </xf>
    <xf numFmtId="0" fontId="2" fillId="0" borderId="5" xfId="1" applyFont="1" applyBorder="1" applyAlignment="1" applyProtection="1">
      <alignment horizontal="center" vertical="center" shrinkToFit="1"/>
    </xf>
    <xf numFmtId="0" fontId="49" fillId="0" borderId="6" xfId="1" applyFont="1" applyBorder="1" applyAlignment="1" applyProtection="1">
      <alignment horizontal="center" vertical="center" shrinkToFit="1"/>
      <protection locked="0"/>
    </xf>
    <xf numFmtId="0" fontId="49" fillId="0" borderId="60" xfId="1" applyFont="1" applyBorder="1" applyAlignment="1" applyProtection="1">
      <alignment horizontal="center" vertical="center" shrinkToFit="1"/>
      <protection locked="0"/>
    </xf>
    <xf numFmtId="0" fontId="49" fillId="0" borderId="61" xfId="1" applyFont="1" applyBorder="1" applyAlignment="1" applyProtection="1">
      <alignment horizontal="center" vertical="center" shrinkToFit="1"/>
      <protection locked="0"/>
    </xf>
    <xf numFmtId="0" fontId="22" fillId="0" borderId="72" xfId="1" applyFont="1" applyFill="1" applyBorder="1" applyAlignment="1" applyProtection="1">
      <alignment horizontal="center" vertical="center" wrapText="1" shrinkToFit="1"/>
    </xf>
    <xf numFmtId="0" fontId="22" fillId="0" borderId="69" xfId="1" applyFont="1" applyFill="1" applyBorder="1" applyAlignment="1" applyProtection="1">
      <alignment horizontal="center" vertical="center" wrapText="1" shrinkToFit="1"/>
    </xf>
    <xf numFmtId="0" fontId="22" fillId="0" borderId="54" xfId="1" applyFont="1" applyFill="1" applyBorder="1" applyAlignment="1" applyProtection="1">
      <alignment horizontal="center" vertical="center" wrapText="1" shrinkToFit="1"/>
    </xf>
    <xf numFmtId="0" fontId="22" fillId="0" borderId="70" xfId="1" applyFont="1" applyFill="1" applyBorder="1" applyAlignment="1" applyProtection="1">
      <alignment horizontal="center" vertical="center" wrapText="1" shrinkToFit="1"/>
    </xf>
    <xf numFmtId="0" fontId="2" fillId="0" borderId="12" xfId="1" applyNumberFormat="1" applyFont="1" applyFill="1" applyBorder="1" applyAlignment="1" applyProtection="1">
      <alignment horizontal="center" vertical="center" shrinkToFit="1"/>
    </xf>
    <xf numFmtId="0" fontId="2" fillId="0" borderId="70" xfId="1" applyNumberFormat="1" applyFont="1" applyFill="1" applyBorder="1" applyAlignment="1" applyProtection="1">
      <alignment horizontal="center" vertical="center" shrinkToFit="1"/>
    </xf>
    <xf numFmtId="0" fontId="2" fillId="0" borderId="123" xfId="1" applyNumberFormat="1" applyFont="1" applyFill="1" applyBorder="1" applyAlignment="1" applyProtection="1">
      <alignment horizontal="center" vertical="center" shrinkToFit="1"/>
    </xf>
    <xf numFmtId="0" fontId="2" fillId="0" borderId="159" xfId="1" applyNumberFormat="1" applyFont="1" applyFill="1" applyBorder="1" applyAlignment="1" applyProtection="1">
      <alignment horizontal="center" vertical="center" shrinkToFit="1"/>
    </xf>
    <xf numFmtId="0" fontId="2" fillId="0" borderId="160" xfId="1" applyNumberFormat="1" applyFont="1" applyFill="1" applyBorder="1" applyAlignment="1" applyProtection="1">
      <alignment horizontal="center" vertical="center" shrinkToFit="1"/>
    </xf>
    <xf numFmtId="0" fontId="0" fillId="0" borderId="166" xfId="0" applyBorder="1" applyAlignment="1">
      <alignment horizontal="center" vertical="center"/>
    </xf>
    <xf numFmtId="0" fontId="2" fillId="0" borderId="7" xfId="1" applyFont="1" applyBorder="1" applyAlignment="1" applyProtection="1">
      <alignment horizontal="center" vertical="center" shrinkToFit="1"/>
    </xf>
    <xf numFmtId="0" fontId="2" fillId="0" borderId="11" xfId="1" applyFont="1" applyBorder="1" applyAlignment="1" applyProtection="1">
      <alignment horizontal="center" vertical="center" shrinkToFit="1"/>
    </xf>
    <xf numFmtId="0" fontId="2" fillId="0" borderId="72" xfId="1" applyFont="1" applyFill="1" applyBorder="1" applyAlignment="1" applyProtection="1">
      <alignment horizontal="center" vertical="center" shrinkToFit="1"/>
    </xf>
    <xf numFmtId="0" fontId="2" fillId="0" borderId="69" xfId="1" applyFont="1" applyFill="1" applyBorder="1" applyAlignment="1" applyProtection="1">
      <alignment horizontal="center" vertical="center" shrinkToFit="1"/>
    </xf>
    <xf numFmtId="0" fontId="2" fillId="0" borderId="70" xfId="1" applyFont="1" applyFill="1" applyBorder="1" applyAlignment="1" applyProtection="1">
      <alignment horizontal="center" vertical="center" shrinkToFit="1"/>
    </xf>
    <xf numFmtId="0" fontId="15" fillId="0" borderId="6" xfId="1" applyFont="1" applyBorder="1" applyAlignment="1" applyProtection="1">
      <alignment horizontal="center" vertical="center" shrinkToFit="1"/>
    </xf>
    <xf numFmtId="0" fontId="15" fillId="0" borderId="61" xfId="1" applyFont="1" applyBorder="1" applyAlignment="1" applyProtection="1">
      <alignment horizontal="center" vertical="center" shrinkToFit="1"/>
    </xf>
    <xf numFmtId="0" fontId="15" fillId="0" borderId="57" xfId="1" applyFont="1" applyBorder="1" applyAlignment="1" applyProtection="1">
      <alignment horizontal="center" vertical="center" shrinkToFit="1"/>
    </xf>
    <xf numFmtId="0" fontId="15" fillId="0" borderId="64" xfId="1" applyFont="1" applyBorder="1" applyAlignment="1" applyProtection="1">
      <alignment horizontal="center" vertical="center" shrinkToFit="1"/>
    </xf>
    <xf numFmtId="0" fontId="2" fillId="0" borderId="170" xfId="1" applyNumberFormat="1" applyFont="1" applyFill="1" applyBorder="1" applyAlignment="1" applyProtection="1">
      <alignment horizontal="center" vertical="center" shrinkToFit="1"/>
    </xf>
    <xf numFmtId="0" fontId="2" fillId="0" borderId="66" xfId="1" applyNumberFormat="1" applyFont="1" applyFill="1" applyBorder="1" applyAlignment="1" applyProtection="1">
      <alignment horizontal="center" vertical="center" shrinkToFit="1"/>
    </xf>
    <xf numFmtId="0" fontId="22" fillId="0" borderId="72" xfId="1" applyFont="1" applyBorder="1" applyAlignment="1" applyProtection="1">
      <alignment horizontal="center" vertical="center" wrapText="1" shrinkToFit="1"/>
    </xf>
    <xf numFmtId="0" fontId="22" fillId="0" borderId="69" xfId="1" applyFont="1" applyBorder="1" applyAlignment="1" applyProtection="1">
      <alignment horizontal="center" vertical="center" wrapText="1" shrinkToFit="1"/>
    </xf>
    <xf numFmtId="0" fontId="22" fillId="0" borderId="54" xfId="1" applyFont="1" applyBorder="1" applyAlignment="1" applyProtection="1">
      <alignment horizontal="center" vertical="center" wrapText="1" shrinkToFit="1"/>
    </xf>
    <xf numFmtId="0" fontId="22" fillId="0" borderId="70" xfId="1" applyFont="1" applyBorder="1" applyAlignment="1" applyProtection="1">
      <alignment horizontal="center" vertical="center" wrapText="1" shrinkToFit="1"/>
    </xf>
    <xf numFmtId="0" fontId="29" fillId="9" borderId="2" xfId="1" applyFont="1" applyFill="1" applyBorder="1" applyAlignment="1" applyProtection="1">
      <alignment horizontal="left" vertical="center" indent="1"/>
      <protection locked="0"/>
    </xf>
    <xf numFmtId="0" fontId="29" fillId="9" borderId="170" xfId="1" applyFont="1" applyFill="1" applyBorder="1" applyAlignment="1" applyProtection="1">
      <alignment horizontal="left" vertical="center" indent="1"/>
      <protection locked="0"/>
    </xf>
    <xf numFmtId="0" fontId="29" fillId="9" borderId="2" xfId="1" applyFont="1" applyFill="1" applyBorder="1" applyAlignment="1" applyProtection="1">
      <alignment horizontal="left" vertical="center" indent="1" shrinkToFit="1"/>
      <protection locked="0"/>
    </xf>
    <xf numFmtId="0" fontId="29" fillId="9" borderId="170" xfId="1" applyFont="1" applyFill="1" applyBorder="1" applyAlignment="1" applyProtection="1">
      <alignment horizontal="left" vertical="center" indent="1" shrinkToFit="1"/>
      <protection locked="0"/>
    </xf>
    <xf numFmtId="0" fontId="29" fillId="9" borderId="3" xfId="1" applyFont="1" applyFill="1" applyBorder="1" applyAlignment="1" applyProtection="1">
      <alignment horizontal="left" vertical="center" indent="1" shrinkToFit="1"/>
      <protection locked="0"/>
    </xf>
    <xf numFmtId="0" fontId="33" fillId="0" borderId="79" xfId="1" applyFont="1" applyBorder="1" applyAlignment="1" applyProtection="1">
      <alignment horizontal="center" vertical="center" shrinkToFit="1"/>
    </xf>
    <xf numFmtId="0" fontId="33" fillId="0" borderId="39" xfId="1" applyFont="1" applyBorder="1" applyAlignment="1" applyProtection="1">
      <alignment horizontal="center" vertical="center" shrinkToFit="1"/>
    </xf>
    <xf numFmtId="0" fontId="32" fillId="0" borderId="84" xfId="1" applyFont="1" applyFill="1" applyBorder="1" applyAlignment="1" applyProtection="1">
      <alignment horizontal="left" vertical="center" shrinkToFit="1"/>
    </xf>
    <xf numFmtId="0" fontId="32" fillId="0" borderId="11" xfId="1" applyFont="1" applyFill="1" applyBorder="1" applyAlignment="1" applyProtection="1">
      <alignment horizontal="left" vertical="center" shrinkToFit="1"/>
    </xf>
    <xf numFmtId="0" fontId="23" fillId="0" borderId="0" xfId="0" applyFont="1" applyAlignment="1">
      <alignment horizontal="center" vertical="center"/>
    </xf>
    <xf numFmtId="0" fontId="23" fillId="0" borderId="0" xfId="0" applyFont="1" applyAlignment="1">
      <alignment horizontal="left" vertical="center"/>
    </xf>
    <xf numFmtId="0" fontId="32" fillId="9" borderId="78" xfId="1" applyFont="1" applyFill="1" applyBorder="1" applyAlignment="1" applyProtection="1">
      <alignment horizontal="center" vertical="center" shrinkToFit="1"/>
      <protection locked="0"/>
    </xf>
    <xf numFmtId="0" fontId="32" fillId="9" borderId="5" xfId="1" applyFont="1" applyFill="1" applyBorder="1" applyAlignment="1" applyProtection="1">
      <alignment horizontal="center" vertical="center" shrinkToFit="1"/>
      <protection locked="0"/>
    </xf>
    <xf numFmtId="0" fontId="32" fillId="9" borderId="55" xfId="1" applyFont="1" applyFill="1" applyBorder="1" applyAlignment="1" applyProtection="1">
      <alignment horizontal="left" vertical="center" shrinkToFit="1"/>
      <protection locked="0"/>
    </xf>
    <xf numFmtId="0" fontId="32" fillId="9" borderId="3" xfId="1" applyFont="1" applyFill="1" applyBorder="1" applyAlignment="1" applyProtection="1">
      <alignment horizontal="left" vertical="center" shrinkToFit="1"/>
      <protection locked="0"/>
    </xf>
    <xf numFmtId="0" fontId="32" fillId="9" borderId="81" xfId="1" applyFont="1" applyFill="1" applyBorder="1" applyAlignment="1" applyProtection="1">
      <alignment horizontal="left" vertical="center" shrinkToFit="1"/>
      <protection locked="0"/>
    </xf>
    <xf numFmtId="0" fontId="32" fillId="9" borderId="82" xfId="1" applyFont="1" applyFill="1" applyBorder="1" applyAlignment="1" applyProtection="1">
      <alignment horizontal="left" vertical="center" shrinkToFit="1"/>
      <protection locked="0"/>
    </xf>
    <xf numFmtId="0" fontId="32" fillId="0" borderId="2" xfId="1" applyFont="1" applyBorder="1" applyAlignment="1" applyProtection="1">
      <alignment horizontal="center" vertical="center" wrapText="1"/>
    </xf>
    <xf numFmtId="0" fontId="32" fillId="0" borderId="4" xfId="1" applyFont="1" applyBorder="1" applyAlignment="1" applyProtection="1">
      <alignment horizontal="center" vertical="center" wrapText="1"/>
    </xf>
    <xf numFmtId="0" fontId="32" fillId="0" borderId="3" xfId="1" applyFont="1" applyBorder="1" applyAlignment="1" applyProtection="1">
      <alignment horizontal="center" vertical="center" wrapText="1"/>
    </xf>
    <xf numFmtId="49" fontId="32" fillId="9" borderId="2" xfId="1" applyNumberFormat="1" applyFont="1" applyFill="1" applyBorder="1" applyAlignment="1" applyProtection="1">
      <alignment horizontal="left" vertical="center" indent="1"/>
      <protection locked="0"/>
    </xf>
    <xf numFmtId="49" fontId="32" fillId="9" borderId="146" xfId="1" applyNumberFormat="1" applyFont="1" applyFill="1" applyBorder="1" applyAlignment="1" applyProtection="1">
      <alignment horizontal="left" vertical="center" indent="1"/>
      <protection locked="0"/>
    </xf>
    <xf numFmtId="49" fontId="32" fillId="9" borderId="123" xfId="1" applyNumberFormat="1" applyFont="1" applyFill="1" applyBorder="1" applyAlignment="1" applyProtection="1">
      <alignment horizontal="left" vertical="center" indent="1"/>
      <protection locked="0"/>
    </xf>
    <xf numFmtId="0" fontId="32" fillId="0" borderId="55" xfId="1" applyFont="1" applyBorder="1" applyAlignment="1" applyProtection="1">
      <alignment horizontal="center" vertical="center"/>
    </xf>
    <xf numFmtId="0" fontId="32" fillId="0" borderId="3" xfId="1" applyFont="1" applyBorder="1" applyAlignment="1" applyProtection="1">
      <alignment horizontal="center" vertical="center"/>
    </xf>
    <xf numFmtId="0" fontId="32" fillId="9" borderId="2" xfId="1" applyFont="1" applyFill="1" applyBorder="1" applyAlignment="1" applyProtection="1">
      <alignment horizontal="left" vertical="center" indent="1" shrinkToFit="1"/>
      <protection locked="0"/>
    </xf>
    <xf numFmtId="0" fontId="32" fillId="9" borderId="4" xfId="1" applyFont="1" applyFill="1" applyBorder="1" applyAlignment="1" applyProtection="1">
      <alignment horizontal="left" vertical="center" indent="1" shrinkToFit="1"/>
      <protection locked="0"/>
    </xf>
    <xf numFmtId="0" fontId="32" fillId="9" borderId="3" xfId="1" applyFont="1" applyFill="1" applyBorder="1" applyAlignment="1" applyProtection="1">
      <alignment horizontal="left" vertical="center" indent="1" shrinkToFit="1"/>
      <protection locked="0"/>
    </xf>
    <xf numFmtId="0" fontId="32" fillId="0" borderId="2" xfId="1" applyFont="1" applyBorder="1" applyAlignment="1" applyProtection="1">
      <alignment horizontal="center" vertical="center"/>
    </xf>
    <xf numFmtId="0" fontId="32" fillId="9" borderId="2" xfId="1" applyFont="1" applyFill="1" applyBorder="1" applyAlignment="1" applyProtection="1">
      <alignment horizontal="left" vertical="center" shrinkToFit="1"/>
      <protection locked="0"/>
    </xf>
    <xf numFmtId="0" fontId="16" fillId="0" borderId="5" xfId="1" applyFont="1" applyBorder="1" applyAlignment="1" applyProtection="1">
      <alignment horizontal="left" vertical="center" indent="1" shrinkToFit="1"/>
    </xf>
    <xf numFmtId="0" fontId="30" fillId="0" borderId="0" xfId="1" applyFont="1" applyAlignment="1" applyProtection="1">
      <alignment horizontal="center" vertical="center" shrinkToFit="1"/>
    </xf>
    <xf numFmtId="0" fontId="33" fillId="0" borderId="86" xfId="1" applyFont="1" applyBorder="1" applyAlignment="1" applyProtection="1">
      <alignment horizontal="center" vertical="center" shrinkToFit="1"/>
    </xf>
    <xf numFmtId="0" fontId="33" fillId="0" borderId="87" xfId="1" applyFont="1" applyBorder="1" applyAlignment="1" applyProtection="1">
      <alignment horizontal="center" vertical="center" shrinkToFit="1"/>
    </xf>
    <xf numFmtId="0" fontId="32" fillId="0" borderId="83" xfId="1" applyFont="1" applyFill="1" applyBorder="1" applyAlignment="1" applyProtection="1">
      <alignment horizontal="left" vertical="center" shrinkToFit="1"/>
    </xf>
    <xf numFmtId="0" fontId="32" fillId="0" borderId="80" xfId="1" applyFont="1" applyFill="1" applyBorder="1" applyAlignment="1" applyProtection="1">
      <alignment horizontal="left" vertical="center" shrinkToFit="1"/>
    </xf>
    <xf numFmtId="0" fontId="32" fillId="9" borderId="85" xfId="1" applyFont="1" applyFill="1" applyBorder="1" applyAlignment="1" applyProtection="1">
      <alignment horizontal="center" vertical="center" shrinkToFit="1"/>
      <protection locked="0"/>
    </xf>
    <xf numFmtId="0" fontId="32" fillId="9" borderId="0" xfId="1" applyFont="1" applyFill="1" applyBorder="1" applyAlignment="1" applyProtection="1">
      <alignment horizontal="center" vertical="center" shrinkToFit="1"/>
      <protection locked="0"/>
    </xf>
    <xf numFmtId="49" fontId="32" fillId="9" borderId="4" xfId="1" applyNumberFormat="1" applyFont="1" applyFill="1" applyBorder="1" applyAlignment="1" applyProtection="1">
      <alignment horizontal="left" vertical="center" indent="1"/>
      <protection locked="0"/>
    </xf>
    <xf numFmtId="49" fontId="32" fillId="9" borderId="3" xfId="1" applyNumberFormat="1" applyFont="1" applyFill="1" applyBorder="1" applyAlignment="1" applyProtection="1">
      <alignment horizontal="left" vertical="center" indent="1"/>
      <protection locked="0"/>
    </xf>
    <xf numFmtId="0" fontId="35" fillId="9" borderId="2" xfId="5" applyFill="1" applyBorder="1" applyAlignment="1" applyProtection="1">
      <alignment horizontal="left" vertical="center" indent="1"/>
      <protection locked="0"/>
    </xf>
    <xf numFmtId="0" fontId="32" fillId="9" borderId="4" xfId="1" applyFont="1" applyFill="1" applyBorder="1" applyAlignment="1" applyProtection="1">
      <alignment horizontal="left" vertical="center" indent="1"/>
      <protection locked="0"/>
    </xf>
    <xf numFmtId="0" fontId="32" fillId="9" borderId="3" xfId="1" applyFont="1" applyFill="1" applyBorder="1" applyAlignment="1" applyProtection="1">
      <alignment horizontal="left" vertical="center" indent="1"/>
      <protection locked="0"/>
    </xf>
    <xf numFmtId="0" fontId="32" fillId="0" borderId="4" xfId="1" applyFont="1" applyBorder="1" applyAlignment="1" applyProtection="1">
      <alignment horizontal="center" vertical="center"/>
    </xf>
    <xf numFmtId="0" fontId="32" fillId="9" borderId="2" xfId="1" applyFont="1" applyFill="1" applyBorder="1" applyAlignment="1" applyProtection="1">
      <alignment horizontal="left" vertical="center" indent="1"/>
      <protection locked="0"/>
    </xf>
    <xf numFmtId="0" fontId="23" fillId="0" borderId="130" xfId="0" applyFont="1" applyBorder="1" applyAlignment="1" applyProtection="1">
      <alignment horizontal="left" vertical="center" wrapText="1"/>
    </xf>
    <xf numFmtId="0" fontId="32" fillId="9" borderId="172" xfId="1" applyFont="1" applyFill="1" applyBorder="1" applyAlignment="1" applyProtection="1">
      <alignment horizontal="left" vertical="center" shrinkToFit="1"/>
      <protection locked="0"/>
    </xf>
    <xf numFmtId="0" fontId="32" fillId="9" borderId="173" xfId="1" applyFont="1" applyFill="1" applyBorder="1" applyAlignment="1" applyProtection="1">
      <alignment horizontal="left" vertical="center" shrinkToFit="1"/>
      <protection locked="0"/>
    </xf>
    <xf numFmtId="0" fontId="32" fillId="7" borderId="2" xfId="1" applyFont="1" applyFill="1" applyBorder="1" applyAlignment="1" applyProtection="1">
      <alignment horizontal="center" vertical="center" shrinkToFit="1"/>
    </xf>
    <xf numFmtId="0" fontId="32" fillId="7" borderId="3" xfId="1" applyFont="1" applyFill="1" applyBorder="1" applyAlignment="1" applyProtection="1">
      <alignment horizontal="center" vertical="center" shrinkToFit="1"/>
    </xf>
    <xf numFmtId="0" fontId="32" fillId="9" borderId="170" xfId="1" applyFont="1" applyFill="1" applyBorder="1" applyAlignment="1" applyProtection="1">
      <alignment horizontal="left" vertical="center" indent="1" shrinkToFit="1"/>
      <protection locked="0"/>
    </xf>
    <xf numFmtId="49" fontId="32" fillId="9" borderId="135" xfId="1" applyNumberFormat="1" applyFont="1" applyFill="1" applyBorder="1" applyAlignment="1" applyProtection="1">
      <alignment horizontal="left" vertical="center" indent="1" shrinkToFit="1"/>
      <protection locked="0"/>
    </xf>
    <xf numFmtId="49" fontId="32" fillId="9" borderId="136" xfId="1" applyNumberFormat="1" applyFont="1" applyFill="1" applyBorder="1" applyAlignment="1" applyProtection="1">
      <alignment horizontal="left" vertical="center" indent="1" shrinkToFit="1"/>
      <protection locked="0"/>
    </xf>
    <xf numFmtId="49" fontId="32" fillId="9" borderId="137" xfId="1" applyNumberFormat="1" applyFont="1" applyFill="1" applyBorder="1" applyAlignment="1" applyProtection="1">
      <alignment horizontal="left" vertical="center" indent="1" shrinkToFit="1"/>
      <protection locked="0"/>
    </xf>
    <xf numFmtId="0" fontId="35" fillId="9" borderId="2" xfId="5" applyFill="1" applyBorder="1" applyAlignment="1" applyProtection="1">
      <alignment horizontal="left" vertical="center" indent="1" shrinkToFit="1"/>
      <protection locked="0"/>
    </xf>
    <xf numFmtId="0" fontId="32" fillId="9" borderId="138" xfId="1" applyFont="1" applyFill="1" applyBorder="1" applyAlignment="1" applyProtection="1">
      <alignment horizontal="left" vertical="center" indent="1" shrinkToFit="1"/>
      <protection locked="0"/>
    </xf>
    <xf numFmtId="0" fontId="32" fillId="9" borderId="123" xfId="1" applyFont="1" applyFill="1" applyBorder="1" applyAlignment="1" applyProtection="1">
      <alignment horizontal="left" vertical="center" indent="1" shrinkToFit="1"/>
      <protection locked="0"/>
    </xf>
    <xf numFmtId="0" fontId="32" fillId="0" borderId="1" xfId="1" applyFont="1" applyBorder="1" applyAlignment="1" applyProtection="1">
      <alignment horizontal="center" vertical="center"/>
    </xf>
    <xf numFmtId="6" fontId="32" fillId="0" borderId="1" xfId="4" applyNumberFormat="1" applyFont="1" applyBorder="1" applyAlignment="1" applyProtection="1">
      <alignment horizontal="center" vertical="center"/>
    </xf>
    <xf numFmtId="0" fontId="32" fillId="0" borderId="1" xfId="1" applyFont="1" applyBorder="1" applyAlignment="1" applyProtection="1">
      <alignment horizontal="center" vertical="center" shrinkToFit="1"/>
    </xf>
    <xf numFmtId="0" fontId="32" fillId="0" borderId="25" xfId="1" applyFont="1" applyBorder="1" applyAlignment="1" applyProtection="1">
      <alignment horizontal="center" vertical="center" shrinkToFit="1"/>
    </xf>
    <xf numFmtId="6" fontId="32" fillId="0" borderId="1" xfId="1" applyNumberFormat="1" applyFont="1" applyBorder="1" applyAlignment="1" applyProtection="1">
      <alignment horizontal="center" vertical="center"/>
    </xf>
    <xf numFmtId="6" fontId="32" fillId="0" borderId="2" xfId="1" applyNumberFormat="1" applyFont="1" applyBorder="1" applyAlignment="1" applyProtection="1">
      <alignment horizontal="center" vertical="center"/>
    </xf>
    <xf numFmtId="0" fontId="32" fillId="0" borderId="2" xfId="1" applyFont="1" applyBorder="1" applyAlignment="1" applyProtection="1">
      <alignment horizontal="center" vertical="center" shrinkToFit="1"/>
    </xf>
    <xf numFmtId="0" fontId="32" fillId="0" borderId="4" xfId="1" applyFont="1" applyBorder="1" applyAlignment="1" applyProtection="1">
      <alignment horizontal="center" vertical="center" shrinkToFit="1"/>
    </xf>
    <xf numFmtId="0" fontId="32" fillId="0" borderId="90" xfId="1" applyFont="1" applyBorder="1" applyAlignment="1" applyProtection="1">
      <alignment horizontal="center" vertical="center" shrinkToFit="1"/>
    </xf>
    <xf numFmtId="0" fontId="32" fillId="0" borderId="92" xfId="1" applyFont="1" applyBorder="1" applyAlignment="1" applyProtection="1">
      <alignment horizontal="center" vertical="center" shrinkToFit="1"/>
    </xf>
    <xf numFmtId="0" fontId="32" fillId="0" borderId="93" xfId="1" applyFont="1" applyBorder="1" applyAlignment="1" applyProtection="1">
      <alignment horizontal="center" vertical="center" shrinkToFit="1"/>
    </xf>
    <xf numFmtId="0" fontId="32" fillId="0" borderId="3" xfId="1" applyFont="1" applyBorder="1" applyAlignment="1" applyProtection="1">
      <alignment horizontal="center" vertical="center" shrinkToFit="1"/>
    </xf>
    <xf numFmtId="0" fontId="38" fillId="0" borderId="77" xfId="1" applyFont="1" applyBorder="1" applyAlignment="1" applyProtection="1">
      <alignment horizontal="center" vertical="center" wrapText="1" shrinkToFit="1"/>
    </xf>
    <xf numFmtId="0" fontId="38" fillId="0" borderId="12" xfId="1" applyFont="1" applyBorder="1" applyAlignment="1" applyProtection="1">
      <alignment horizontal="center" vertical="center" shrinkToFit="1"/>
    </xf>
    <xf numFmtId="0" fontId="38" fillId="0" borderId="89" xfId="1" applyFont="1" applyBorder="1" applyAlignment="1" applyProtection="1">
      <alignment horizontal="center" vertical="center" wrapText="1" shrinkToFit="1"/>
    </xf>
    <xf numFmtId="0" fontId="38" fillId="0" borderId="13" xfId="1" applyFont="1" applyBorder="1" applyAlignment="1" applyProtection="1">
      <alignment horizontal="center" vertical="center" shrinkToFit="1"/>
    </xf>
    <xf numFmtId="0" fontId="34" fillId="0" borderId="0" xfId="1" applyFont="1" applyAlignment="1" applyProtection="1">
      <alignment horizontal="center" vertical="center"/>
    </xf>
    <xf numFmtId="0" fontId="32" fillId="0" borderId="1" xfId="1" applyFont="1" applyBorder="1" applyAlignment="1" applyProtection="1">
      <alignment horizontal="left" vertical="center" indent="1" shrinkToFit="1"/>
    </xf>
    <xf numFmtId="0" fontId="32" fillId="9" borderId="1" xfId="1" applyFont="1" applyFill="1" applyBorder="1" applyAlignment="1" applyProtection="1">
      <alignment horizontal="left" vertical="center" indent="1" shrinkToFit="1"/>
      <protection locked="0"/>
    </xf>
    <xf numFmtId="49" fontId="32" fillId="9" borderId="1" xfId="1" applyNumberFormat="1" applyFont="1" applyFill="1" applyBorder="1" applyAlignment="1" applyProtection="1">
      <alignment horizontal="left" vertical="center" indent="1" shrinkToFit="1"/>
      <protection locked="0"/>
    </xf>
    <xf numFmtId="0" fontId="32" fillId="0" borderId="89" xfId="1" applyFont="1" applyBorder="1" applyAlignment="1" applyProtection="1">
      <alignment horizontal="center" vertical="center" shrinkToFit="1"/>
    </xf>
    <xf numFmtId="0" fontId="32" fillId="0" borderId="91" xfId="1" applyFont="1" applyBorder="1" applyAlignment="1" applyProtection="1">
      <alignment horizontal="center" vertical="center" shrinkToFit="1"/>
    </xf>
    <xf numFmtId="0" fontId="32" fillId="0" borderId="13" xfId="1" applyFont="1" applyBorder="1" applyAlignment="1" applyProtection="1">
      <alignment horizontal="center" vertical="center" shrinkToFit="1"/>
    </xf>
    <xf numFmtId="0" fontId="32" fillId="0" borderId="88" xfId="1" applyFont="1" applyBorder="1" applyAlignment="1" applyProtection="1">
      <alignment horizontal="center" vertical="center"/>
    </xf>
    <xf numFmtId="5" fontId="32" fillId="0" borderId="1" xfId="1" applyNumberFormat="1" applyFont="1" applyBorder="1" applyAlignment="1" applyProtection="1">
      <alignment horizontal="center" vertical="center"/>
    </xf>
    <xf numFmtId="5" fontId="32" fillId="0" borderId="2" xfId="1" applyNumberFormat="1" applyFont="1" applyBorder="1" applyAlignment="1" applyProtection="1">
      <alignment horizontal="center" vertical="center"/>
    </xf>
    <xf numFmtId="0" fontId="49" fillId="0" borderId="0" xfId="0" applyFont="1" applyAlignment="1">
      <alignment horizontal="center" vertical="center"/>
    </xf>
    <xf numFmtId="0" fontId="23" fillId="0" borderId="0" xfId="0" applyFont="1" applyAlignment="1">
      <alignment horizontal="center" vertical="center" shrinkToFit="1"/>
    </xf>
    <xf numFmtId="0" fontId="32" fillId="0" borderId="77" xfId="1" applyFont="1" applyBorder="1" applyAlignment="1" applyProtection="1">
      <alignment horizontal="center" vertical="center"/>
    </xf>
    <xf numFmtId="0" fontId="32" fillId="0" borderId="84" xfId="1" applyFont="1" applyBorder="1" applyAlignment="1" applyProtection="1">
      <alignment horizontal="center" vertical="center"/>
    </xf>
    <xf numFmtId="0" fontId="32" fillId="0" borderId="12" xfId="1" applyFont="1" applyBorder="1" applyAlignment="1" applyProtection="1">
      <alignment horizontal="center" vertical="center"/>
    </xf>
    <xf numFmtId="0" fontId="32" fillId="0" borderId="11" xfId="1" applyFont="1" applyBorder="1" applyAlignment="1" applyProtection="1">
      <alignment horizontal="center" vertical="center"/>
    </xf>
    <xf numFmtId="0" fontId="39" fillId="0" borderId="0" xfId="0" applyFont="1" applyAlignment="1" applyProtection="1">
      <alignment horizontal="left" vertical="center" shrinkToFit="1"/>
    </xf>
    <xf numFmtId="0" fontId="39" fillId="0" borderId="99" xfId="0" applyFont="1" applyBorder="1" applyAlignment="1" applyProtection="1">
      <alignment horizontal="left" vertical="center" shrinkToFit="1"/>
    </xf>
    <xf numFmtId="0" fontId="29" fillId="0" borderId="89" xfId="1" applyFont="1" applyBorder="1" applyAlignment="1" applyProtection="1">
      <alignment horizontal="center" vertical="center"/>
    </xf>
    <xf numFmtId="0" fontId="29" fillId="0" borderId="13" xfId="1" applyFont="1" applyBorder="1" applyAlignment="1" applyProtection="1">
      <alignment horizontal="center" vertical="center"/>
    </xf>
    <xf numFmtId="0" fontId="29" fillId="0" borderId="100" xfId="1" applyFont="1" applyBorder="1" applyAlignment="1" applyProtection="1">
      <alignment vertical="center" wrapText="1"/>
    </xf>
    <xf numFmtId="0" fontId="29" fillId="0" borderId="101" xfId="1" applyFont="1" applyBorder="1" applyAlignment="1" applyProtection="1">
      <alignment vertical="center" wrapText="1"/>
    </xf>
    <xf numFmtId="0" fontId="29" fillId="0" borderId="106" xfId="1" applyFont="1" applyBorder="1" applyAlignment="1" applyProtection="1">
      <alignment horizontal="left" vertical="center"/>
    </xf>
    <xf numFmtId="0" fontId="29" fillId="0" borderId="107" xfId="1" applyFont="1" applyBorder="1" applyAlignment="1" applyProtection="1">
      <alignment horizontal="left" vertical="center"/>
    </xf>
    <xf numFmtId="0" fontId="29" fillId="0" borderId="2" xfId="1" applyFont="1" applyBorder="1" applyAlignment="1" applyProtection="1">
      <alignment horizontal="left" vertical="center" wrapText="1"/>
    </xf>
    <xf numFmtId="0" fontId="29" fillId="0" borderId="110" xfId="1" applyFont="1" applyBorder="1" applyAlignment="1" applyProtection="1">
      <alignment horizontal="left" vertical="center" wrapText="1"/>
    </xf>
    <xf numFmtId="0" fontId="29" fillId="0" borderId="108" xfId="1" applyFont="1" applyBorder="1" applyAlignment="1" applyProtection="1">
      <alignment horizontal="left" vertical="center"/>
    </xf>
    <xf numFmtId="0" fontId="29" fillId="0" borderId="109" xfId="1" applyFont="1" applyBorder="1" applyAlignment="1" applyProtection="1">
      <alignment horizontal="left" vertical="center"/>
    </xf>
    <xf numFmtId="0" fontId="29" fillId="0" borderId="2" xfId="1" applyFont="1" applyBorder="1" applyAlignment="1" applyProtection="1">
      <alignment horizontal="left" vertical="center"/>
    </xf>
    <xf numFmtId="0" fontId="29" fillId="0" borderId="110" xfId="1" applyFont="1" applyBorder="1" applyAlignment="1" applyProtection="1">
      <alignment horizontal="left" vertical="center"/>
    </xf>
    <xf numFmtId="0" fontId="29" fillId="0" borderId="113" xfId="1" applyFont="1" applyBorder="1" applyAlignment="1" applyProtection="1">
      <alignment horizontal="left" vertical="center"/>
    </xf>
    <xf numFmtId="0" fontId="29" fillId="0" borderId="2" xfId="1" applyFont="1" applyBorder="1" applyAlignment="1" applyProtection="1">
      <alignment horizontal="center" vertical="center"/>
    </xf>
    <xf numFmtId="0" fontId="29" fillId="0" borderId="3" xfId="1" applyFont="1" applyBorder="1" applyAlignment="1" applyProtection="1">
      <alignment horizontal="center" vertical="center"/>
    </xf>
    <xf numFmtId="0" fontId="29" fillId="0" borderId="77" xfId="1" applyFont="1" applyBorder="1" applyAlignment="1" applyProtection="1">
      <alignment horizontal="left" vertical="center" wrapText="1"/>
    </xf>
    <xf numFmtId="0" fontId="29" fillId="0" borderId="104" xfId="1" applyFont="1" applyBorder="1" applyAlignment="1" applyProtection="1">
      <alignment horizontal="left" vertical="center" wrapText="1"/>
    </xf>
    <xf numFmtId="0" fontId="29" fillId="0" borderId="12" xfId="1" applyFont="1" applyBorder="1" applyAlignment="1" applyProtection="1">
      <alignment horizontal="left" vertical="center" wrapText="1"/>
    </xf>
    <xf numFmtId="0" fontId="29" fillId="0" borderId="105" xfId="1" applyFont="1" applyBorder="1" applyAlignment="1" applyProtection="1">
      <alignment horizontal="left" vertical="center" wrapText="1"/>
    </xf>
    <xf numFmtId="0" fontId="31" fillId="0" borderId="1" xfId="1" applyFont="1" applyBorder="1" applyAlignment="1" applyProtection="1">
      <alignment horizontal="center" vertical="center"/>
    </xf>
    <xf numFmtId="0" fontId="29" fillId="0" borderId="101" xfId="1" applyFont="1" applyBorder="1" applyAlignment="1" applyProtection="1">
      <alignment vertical="center"/>
    </xf>
    <xf numFmtId="0" fontId="34" fillId="9" borderId="2" xfId="1" applyFont="1" applyFill="1" applyBorder="1" applyAlignment="1" applyProtection="1">
      <alignment horizontal="center" vertical="center"/>
      <protection locked="0"/>
    </xf>
    <xf numFmtId="0" fontId="34" fillId="9" borderId="4" xfId="1" applyFont="1" applyFill="1" applyBorder="1" applyAlignment="1" applyProtection="1">
      <alignment horizontal="center" vertical="center"/>
      <protection locked="0"/>
    </xf>
    <xf numFmtId="0" fontId="34" fillId="9" borderId="3" xfId="1" applyFont="1" applyFill="1" applyBorder="1" applyAlignment="1" applyProtection="1">
      <alignment horizontal="center" vertical="center"/>
      <protection locked="0"/>
    </xf>
    <xf numFmtId="0" fontId="34" fillId="9" borderId="106" xfId="1" applyFont="1" applyFill="1" applyBorder="1" applyAlignment="1" applyProtection="1">
      <alignment horizontal="center" vertical="center"/>
      <protection locked="0"/>
    </xf>
    <xf numFmtId="0" fontId="34" fillId="9" borderId="111" xfId="1" applyFont="1" applyFill="1" applyBorder="1" applyAlignment="1" applyProtection="1">
      <alignment horizontal="center" vertical="center"/>
      <protection locked="0"/>
    </xf>
    <xf numFmtId="0" fontId="32" fillId="0" borderId="132" xfId="1" applyFont="1" applyBorder="1" applyAlignment="1" applyProtection="1">
      <alignment horizontal="center" vertical="center" wrapText="1"/>
    </xf>
    <xf numFmtId="0" fontId="32" fillId="0" borderId="13" xfId="1" applyFont="1" applyBorder="1" applyAlignment="1" applyProtection="1">
      <alignment horizontal="center" vertical="center" wrapText="1"/>
    </xf>
    <xf numFmtId="0" fontId="32" fillId="0" borderId="144" xfId="1" applyFont="1" applyBorder="1" applyAlignment="1" applyProtection="1">
      <alignment horizontal="center" vertical="center" wrapText="1"/>
    </xf>
    <xf numFmtId="0" fontId="32" fillId="0" borderId="145" xfId="1" applyFont="1" applyBorder="1" applyAlignment="1" applyProtection="1">
      <alignment horizontal="center" vertical="center" wrapText="1"/>
    </xf>
    <xf numFmtId="0" fontId="0" fillId="0" borderId="140" xfId="0" applyBorder="1" applyAlignment="1" applyProtection="1">
      <alignment horizontal="center" vertical="center"/>
    </xf>
    <xf numFmtId="0" fontId="0" fillId="0" borderId="13" xfId="0" applyBorder="1" applyAlignment="1" applyProtection="1">
      <alignment horizontal="center" vertical="center"/>
    </xf>
    <xf numFmtId="0" fontId="40" fillId="0" borderId="0" xfId="0" applyFont="1" applyAlignment="1" applyProtection="1">
      <alignment horizontal="center" vertical="center"/>
    </xf>
    <xf numFmtId="0" fontId="31" fillId="0" borderId="2" xfId="1" applyFont="1" applyBorder="1" applyAlignment="1" applyProtection="1">
      <alignment horizontal="center" vertical="center"/>
    </xf>
    <xf numFmtId="0" fontId="31" fillId="0" borderId="110" xfId="1" applyFont="1" applyBorder="1" applyAlignment="1" applyProtection="1">
      <alignment horizontal="center" vertical="center"/>
    </xf>
    <xf numFmtId="0" fontId="29" fillId="0" borderId="77" xfId="1" applyFont="1" applyBorder="1" applyAlignment="1" applyProtection="1">
      <alignment horizontal="left" vertical="center"/>
    </xf>
    <xf numFmtId="0" fontId="29" fillId="0" borderId="104" xfId="1" applyFont="1" applyBorder="1" applyAlignment="1" applyProtection="1">
      <alignment horizontal="left" vertical="center"/>
    </xf>
    <xf numFmtId="0" fontId="29" fillId="0" borderId="12" xfId="1" applyFont="1" applyBorder="1" applyAlignment="1" applyProtection="1">
      <alignment horizontal="left" vertical="center"/>
    </xf>
    <xf numFmtId="0" fontId="29" fillId="0" borderId="105" xfId="1" applyFont="1" applyBorder="1" applyAlignment="1" applyProtection="1">
      <alignment horizontal="left" vertical="center"/>
    </xf>
    <xf numFmtId="0" fontId="29" fillId="0" borderId="1" xfId="1" applyFont="1" applyBorder="1" applyAlignment="1" applyProtection="1">
      <alignment horizontal="center" vertical="center"/>
    </xf>
    <xf numFmtId="0" fontId="32" fillId="0" borderId="0" xfId="1" applyFont="1" applyAlignment="1" applyProtection="1">
      <alignment horizontal="left" vertical="center" indent="1"/>
    </xf>
    <xf numFmtId="0" fontId="32" fillId="0" borderId="80" xfId="1" applyFont="1" applyBorder="1" applyAlignment="1" applyProtection="1">
      <alignment horizontal="left" vertical="center" indent="1"/>
    </xf>
    <xf numFmtId="0" fontId="29" fillId="0" borderId="96" xfId="1" applyFont="1" applyBorder="1" applyAlignment="1" applyProtection="1">
      <alignment horizontal="center" vertical="center"/>
    </xf>
    <xf numFmtId="0" fontId="29" fillId="0" borderId="95" xfId="1" applyFont="1" applyBorder="1" applyAlignment="1" applyProtection="1">
      <alignment horizontal="center" vertical="center"/>
    </xf>
    <xf numFmtId="0" fontId="32" fillId="0" borderId="144" xfId="1" applyFont="1" applyBorder="1" applyAlignment="1" applyProtection="1">
      <alignment horizontal="center" vertical="center"/>
    </xf>
    <xf numFmtId="0" fontId="32" fillId="0" borderId="145" xfId="1" applyFont="1" applyBorder="1" applyAlignment="1" applyProtection="1">
      <alignment horizontal="center" vertical="center"/>
    </xf>
    <xf numFmtId="0" fontId="32" fillId="0" borderId="140" xfId="1" applyFont="1" applyBorder="1" applyAlignment="1" applyProtection="1">
      <alignment horizontal="center" vertical="center" wrapText="1"/>
    </xf>
    <xf numFmtId="0" fontId="23" fillId="0" borderId="13" xfId="1" applyFont="1" applyBorder="1" applyAlignment="1" applyProtection="1">
      <alignment horizontal="center" vertical="center"/>
    </xf>
    <xf numFmtId="0" fontId="42" fillId="7" borderId="77" xfId="1" applyFont="1" applyFill="1" applyBorder="1" applyAlignment="1" applyProtection="1">
      <alignment horizontal="left" vertical="center" wrapText="1"/>
    </xf>
    <xf numFmtId="0" fontId="42" fillId="7" borderId="78" xfId="1" applyFont="1" applyFill="1" applyBorder="1" applyAlignment="1" applyProtection="1">
      <alignment horizontal="left" vertical="center" wrapText="1"/>
    </xf>
    <xf numFmtId="0" fontId="42" fillId="7" borderId="84" xfId="1" applyFont="1" applyFill="1" applyBorder="1" applyAlignment="1" applyProtection="1">
      <alignment horizontal="left" vertical="center" wrapText="1"/>
    </xf>
    <xf numFmtId="0" fontId="42" fillId="7" borderId="12" xfId="1" applyFont="1" applyFill="1" applyBorder="1" applyAlignment="1" applyProtection="1">
      <alignment horizontal="left" vertical="center" wrapText="1"/>
    </xf>
    <xf numFmtId="0" fontId="42" fillId="7" borderId="5" xfId="1" applyFont="1" applyFill="1" applyBorder="1" applyAlignment="1" applyProtection="1">
      <alignment horizontal="left" vertical="center" wrapText="1"/>
    </xf>
    <xf numFmtId="0" fontId="42" fillId="7" borderId="11" xfId="1" applyFont="1" applyFill="1" applyBorder="1" applyAlignment="1" applyProtection="1">
      <alignment horizontal="left" vertical="center" wrapText="1"/>
    </xf>
    <xf numFmtId="0" fontId="23" fillId="0" borderId="101" xfId="1" applyFont="1" applyBorder="1" applyAlignment="1" applyProtection="1">
      <alignment vertical="center" wrapText="1"/>
    </xf>
  </cellXfs>
  <cellStyles count="7">
    <cellStyle name="ハイパーリンク" xfId="5" builtinId="8"/>
    <cellStyle name="桁区切り" xfId="3" builtinId="6"/>
    <cellStyle name="桁区切り 2" xfId="4" xr:uid="{00000000-0005-0000-0000-000002000000}"/>
    <cellStyle name="標準" xfId="0" builtinId="0"/>
    <cellStyle name="標準 2" xfId="1" xr:uid="{00000000-0005-0000-0000-000004000000}"/>
    <cellStyle name="標準 3" xfId="2" xr:uid="{00000000-0005-0000-0000-000005000000}"/>
    <cellStyle name="標準_SKM_C284e15060909190" xfId="6" xr:uid="{00000000-0005-0000-0000-000006000000}"/>
  </cellStyles>
  <dxfs count="7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FFCC"/>
        </patternFill>
      </fill>
    </dxf>
    <dxf>
      <fill>
        <patternFill>
          <bgColor rgb="FFFF0000"/>
        </patternFill>
      </fill>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FFCC"/>
        </patternFill>
      </fill>
    </dxf>
    <dxf>
      <fill>
        <patternFill>
          <bgColor rgb="FFFFFF00"/>
        </patternFill>
      </fill>
    </dxf>
    <dxf>
      <fill>
        <patternFill>
          <bgColor rgb="FFFF0000"/>
        </patternFill>
      </fill>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99"/>
      <color rgb="FFFFFF66"/>
      <color rgb="FFCCFFCC"/>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SL&#22899;&#23376;!N5"/><Relationship Id="rId13" Type="http://schemas.openxmlformats.org/officeDocument/2006/relationships/hyperlink" Target="#NC&#30007;&#23376;!N5"/><Relationship Id="rId18" Type="http://schemas.openxmlformats.org/officeDocument/2006/relationships/hyperlink" Target="#CF&#22899;&#23376;!N5"/><Relationship Id="rId3" Type="http://schemas.openxmlformats.org/officeDocument/2006/relationships/hyperlink" Target="#&#12450;&#12523;&#12506;&#12531;&#31478;&#25216;&#21442;&#21152;&#19968;&#35239;&#22899;&#23376;!H8"/><Relationship Id="rId21" Type="http://schemas.openxmlformats.org/officeDocument/2006/relationships/hyperlink" Target="#&#20986;&#22580;&#30906;&#35469;&#26360;!A1"/><Relationship Id="rId7" Type="http://schemas.openxmlformats.org/officeDocument/2006/relationships/hyperlink" Target="#&#12463;&#12525;&#12473;&#31478;&#25216;&#21442;&#21152;&#19968;&#35239;&#22899;&#23376;!H8"/><Relationship Id="rId12" Type="http://schemas.openxmlformats.org/officeDocument/2006/relationships/hyperlink" Target="#SJ&#22899;&#23376;!N5"/><Relationship Id="rId17" Type="http://schemas.openxmlformats.org/officeDocument/2006/relationships/hyperlink" Target="#CF&#30007;&#23376;!N5"/><Relationship Id="rId25" Type="http://schemas.openxmlformats.org/officeDocument/2006/relationships/hyperlink" Target="#&#30003;&#36796;&#26360;&#39006;&#12481;&#12455;&#12483;&#12463;&#34920;!A1"/><Relationship Id="rId2" Type="http://schemas.openxmlformats.org/officeDocument/2006/relationships/hyperlink" Target="#SL&#30007;&#23376;!N5"/><Relationship Id="rId16" Type="http://schemas.openxmlformats.org/officeDocument/2006/relationships/hyperlink" Target="#CC&#22899;&#23376;!N5"/><Relationship Id="rId20" Type="http://schemas.openxmlformats.org/officeDocument/2006/relationships/hyperlink" Target="#RL&#22899;&#23376;!N5"/><Relationship Id="rId1" Type="http://schemas.openxmlformats.org/officeDocument/2006/relationships/hyperlink" Target="#&#12450;&#12523;&#12506;&#12531;&#31478;&#25216;&#21442;&#21152;&#19968;&#35239;&#30007;&#23376;!H8"/><Relationship Id="rId6" Type="http://schemas.openxmlformats.org/officeDocument/2006/relationships/hyperlink" Target="#&#12463;&#12525;&#12473;&#31478;&#25216;&#21442;&#21152;&#19968;&#35239;&#30007;&#23376;!H8"/><Relationship Id="rId11" Type="http://schemas.openxmlformats.org/officeDocument/2006/relationships/hyperlink" Target="#SJ&#30007;&#23376;!N5"/><Relationship Id="rId24" Type="http://schemas.openxmlformats.org/officeDocument/2006/relationships/hyperlink" Target="#&#30003;&#36796;&#37329;&#38989;&#19968;&#35239;&#34920;!A1"/><Relationship Id="rId5" Type="http://schemas.openxmlformats.org/officeDocument/2006/relationships/hyperlink" Target="#&#12472;&#12515;&#12531;&#12503;&#31478;&#25216;&#21442;&#21152;&#19968;&#35239;&#22899;&#23376;!H8"/><Relationship Id="rId15" Type="http://schemas.openxmlformats.org/officeDocument/2006/relationships/hyperlink" Target="#CC&#30007;&#23376;!N5"/><Relationship Id="rId23" Type="http://schemas.openxmlformats.org/officeDocument/2006/relationships/hyperlink" Target="#'&#12503;&#12525;&#12539;&#20844;&#35352;&#30003;&#36796;&#19968;&#35239;&#34920;(&#37117;&#36947;&#24220;&#30476;&#29992;)'!A1"/><Relationship Id="rId10" Type="http://schemas.openxmlformats.org/officeDocument/2006/relationships/hyperlink" Target="#GS&#22899;&#23376;!N5"/><Relationship Id="rId19" Type="http://schemas.openxmlformats.org/officeDocument/2006/relationships/hyperlink" Target="#RL&#30007;&#23376;!N5"/><Relationship Id="rId4" Type="http://schemas.openxmlformats.org/officeDocument/2006/relationships/hyperlink" Target="#&#12472;&#12515;&#12531;&#12503;&#31478;&#25216;&#21442;&#21152;&#19968;&#35239;&#30007;&#23376;!H8"/><Relationship Id="rId9" Type="http://schemas.openxmlformats.org/officeDocument/2006/relationships/hyperlink" Target="#GS&#30007;&#23376;!N5"/><Relationship Id="rId14" Type="http://schemas.openxmlformats.org/officeDocument/2006/relationships/hyperlink" Target="#NC&#22899;&#23376;!N5"/><Relationship Id="rId22" Type="http://schemas.openxmlformats.org/officeDocument/2006/relationships/hyperlink" Target="#&#24441;&#21729;&#12539;&#30435;&#30563;&#12539;&#22806;&#37096;&#25351;&#23566;&#32773;&#12539;&#24341;&#29575;&#32773;&#21517;&#31807;!A1"/></Relationships>
</file>

<file path=xl/drawings/_rels/drawing10.xml.rels><?xml version="1.0" encoding="UTF-8" standalone="yes"?>
<Relationships xmlns="http://schemas.openxmlformats.org/package/2006/relationships"><Relationship Id="rId1" Type="http://schemas.openxmlformats.org/officeDocument/2006/relationships/hyperlink" Target="#MENU!B12"/></Relationships>
</file>

<file path=xl/drawings/_rels/drawing11.xml.rels><?xml version="1.0" encoding="UTF-8" standalone="yes"?>
<Relationships xmlns="http://schemas.openxmlformats.org/package/2006/relationships"><Relationship Id="rId1" Type="http://schemas.openxmlformats.org/officeDocument/2006/relationships/hyperlink" Target="#MENU!B12"/></Relationships>
</file>

<file path=xl/drawings/_rels/drawing12.xml.rels><?xml version="1.0" encoding="UTF-8" standalone="yes"?>
<Relationships xmlns="http://schemas.openxmlformats.org/package/2006/relationships"><Relationship Id="rId1" Type="http://schemas.openxmlformats.org/officeDocument/2006/relationships/hyperlink" Target="#MENU!B12"/></Relationships>
</file>

<file path=xl/drawings/_rels/drawing13.xml.rels><?xml version="1.0" encoding="UTF-8" standalone="yes"?>
<Relationships xmlns="http://schemas.openxmlformats.org/package/2006/relationships"><Relationship Id="rId1" Type="http://schemas.openxmlformats.org/officeDocument/2006/relationships/hyperlink" Target="#MENU!B12"/></Relationships>
</file>

<file path=xl/drawings/_rels/drawing14.xml.rels><?xml version="1.0" encoding="UTF-8" standalone="yes"?>
<Relationships xmlns="http://schemas.openxmlformats.org/package/2006/relationships"><Relationship Id="rId1" Type="http://schemas.openxmlformats.org/officeDocument/2006/relationships/hyperlink" Target="#MENU!B12"/></Relationships>
</file>

<file path=xl/drawings/_rels/drawing15.xml.rels><?xml version="1.0" encoding="UTF-8" standalone="yes"?>
<Relationships xmlns="http://schemas.openxmlformats.org/package/2006/relationships"><Relationship Id="rId1" Type="http://schemas.openxmlformats.org/officeDocument/2006/relationships/hyperlink" Target="#MENU!B12"/></Relationships>
</file>

<file path=xl/drawings/_rels/drawing16.xml.rels><?xml version="1.0" encoding="UTF-8" standalone="yes"?>
<Relationships xmlns="http://schemas.openxmlformats.org/package/2006/relationships"><Relationship Id="rId1" Type="http://schemas.openxmlformats.org/officeDocument/2006/relationships/hyperlink" Target="#MENU!B12"/></Relationships>
</file>

<file path=xl/drawings/_rels/drawing17.xml.rels><?xml version="1.0" encoding="UTF-8" standalone="yes"?>
<Relationships xmlns="http://schemas.openxmlformats.org/package/2006/relationships"><Relationship Id="rId1" Type="http://schemas.openxmlformats.org/officeDocument/2006/relationships/hyperlink" Target="#MENU!B12"/></Relationships>
</file>

<file path=xl/drawings/_rels/drawing18.xml.rels><?xml version="1.0" encoding="UTF-8" standalone="yes"?>
<Relationships xmlns="http://schemas.openxmlformats.org/package/2006/relationships"><Relationship Id="rId1" Type="http://schemas.openxmlformats.org/officeDocument/2006/relationships/hyperlink" Target="#MENU!B12"/></Relationships>
</file>

<file path=xl/drawings/_rels/drawing19.xml.rels><?xml version="1.0" encoding="UTF-8" standalone="yes"?>
<Relationships xmlns="http://schemas.openxmlformats.org/package/2006/relationships"><Relationship Id="rId1" Type="http://schemas.openxmlformats.org/officeDocument/2006/relationships/hyperlink" Target="#MENU!B12"/></Relationships>
</file>

<file path=xl/drawings/_rels/drawing2.xml.rels><?xml version="1.0" encoding="UTF-8" standalone="yes"?>
<Relationships xmlns="http://schemas.openxmlformats.org/package/2006/relationships"><Relationship Id="rId1" Type="http://schemas.openxmlformats.org/officeDocument/2006/relationships/hyperlink" Target="#MENU!B12"/></Relationships>
</file>

<file path=xl/drawings/_rels/drawing20.xml.rels><?xml version="1.0" encoding="UTF-8" standalone="yes"?>
<Relationships xmlns="http://schemas.openxmlformats.org/package/2006/relationships"><Relationship Id="rId1" Type="http://schemas.openxmlformats.org/officeDocument/2006/relationships/hyperlink" Target="#MENU!B12"/></Relationships>
</file>

<file path=xl/drawings/_rels/drawing21.xml.rels><?xml version="1.0" encoding="UTF-8" standalone="yes"?>
<Relationships xmlns="http://schemas.openxmlformats.org/package/2006/relationships"><Relationship Id="rId1" Type="http://schemas.openxmlformats.org/officeDocument/2006/relationships/hyperlink" Target="#MENU!B12"/></Relationships>
</file>

<file path=xl/drawings/_rels/drawing22.xml.rels><?xml version="1.0" encoding="UTF-8" standalone="yes"?>
<Relationships xmlns="http://schemas.openxmlformats.org/package/2006/relationships"><Relationship Id="rId1" Type="http://schemas.openxmlformats.org/officeDocument/2006/relationships/hyperlink" Target="#MENU!B12"/></Relationships>
</file>

<file path=xl/drawings/_rels/drawing23.xml.rels><?xml version="1.0" encoding="UTF-8" standalone="yes"?>
<Relationships xmlns="http://schemas.openxmlformats.org/package/2006/relationships"><Relationship Id="rId1" Type="http://schemas.openxmlformats.org/officeDocument/2006/relationships/hyperlink" Target="#MENU!B12"/></Relationships>
</file>

<file path=xl/drawings/_rels/drawing24.xml.rels><?xml version="1.0" encoding="UTF-8" standalone="yes"?>
<Relationships xmlns="http://schemas.openxmlformats.org/package/2006/relationships"><Relationship Id="rId1" Type="http://schemas.openxmlformats.org/officeDocument/2006/relationships/hyperlink" Target="#MENU!B12"/></Relationships>
</file>

<file path=xl/drawings/_rels/drawing25.xml.rels><?xml version="1.0" encoding="UTF-8" standalone="yes"?>
<Relationships xmlns="http://schemas.openxmlformats.org/package/2006/relationships"><Relationship Id="rId1" Type="http://schemas.openxmlformats.org/officeDocument/2006/relationships/hyperlink" Target="#MENU!B12"/></Relationships>
</file>

<file path=xl/drawings/_rels/drawing26.xml.rels><?xml version="1.0" encoding="UTF-8" standalone="yes"?>
<Relationships xmlns="http://schemas.openxmlformats.org/package/2006/relationships"><Relationship Id="rId1" Type="http://schemas.openxmlformats.org/officeDocument/2006/relationships/hyperlink" Target="#MENU!B12"/></Relationships>
</file>

<file path=xl/drawings/_rels/drawing27.xml.rels><?xml version="1.0" encoding="UTF-8" standalone="yes"?>
<Relationships xmlns="http://schemas.openxmlformats.org/package/2006/relationships"><Relationship Id="rId1" Type="http://schemas.openxmlformats.org/officeDocument/2006/relationships/hyperlink" Target="#MENU!B12"/></Relationships>
</file>

<file path=xl/drawings/_rels/drawing3.xml.rels><?xml version="1.0" encoding="UTF-8" standalone="yes"?>
<Relationships xmlns="http://schemas.openxmlformats.org/package/2006/relationships"><Relationship Id="rId1" Type="http://schemas.openxmlformats.org/officeDocument/2006/relationships/hyperlink" Target="#MENU!B12"/></Relationships>
</file>

<file path=xl/drawings/_rels/drawing4.xml.rels><?xml version="1.0" encoding="UTF-8" standalone="yes"?>
<Relationships xmlns="http://schemas.openxmlformats.org/package/2006/relationships"><Relationship Id="rId1" Type="http://schemas.openxmlformats.org/officeDocument/2006/relationships/hyperlink" Target="#MENU!B12"/></Relationships>
</file>

<file path=xl/drawings/_rels/drawing5.xml.rels><?xml version="1.0" encoding="UTF-8" standalone="yes"?>
<Relationships xmlns="http://schemas.openxmlformats.org/package/2006/relationships"><Relationship Id="rId1" Type="http://schemas.openxmlformats.org/officeDocument/2006/relationships/hyperlink" Target="#MENU!B12"/></Relationships>
</file>

<file path=xl/drawings/_rels/drawing6.xml.rels><?xml version="1.0" encoding="UTF-8" standalone="yes"?>
<Relationships xmlns="http://schemas.openxmlformats.org/package/2006/relationships"><Relationship Id="rId1" Type="http://schemas.openxmlformats.org/officeDocument/2006/relationships/hyperlink" Target="#MENU!B12"/></Relationships>
</file>

<file path=xl/drawings/_rels/drawing7.xml.rels><?xml version="1.0" encoding="UTF-8" standalone="yes"?>
<Relationships xmlns="http://schemas.openxmlformats.org/package/2006/relationships"><Relationship Id="rId1" Type="http://schemas.openxmlformats.org/officeDocument/2006/relationships/hyperlink" Target="#MENU!B12"/></Relationships>
</file>

<file path=xl/drawings/_rels/drawing8.xml.rels><?xml version="1.0" encoding="UTF-8" standalone="yes"?>
<Relationships xmlns="http://schemas.openxmlformats.org/package/2006/relationships"><Relationship Id="rId1" Type="http://schemas.openxmlformats.org/officeDocument/2006/relationships/hyperlink" Target="#MENU!B12"/></Relationships>
</file>

<file path=xl/drawings/_rels/drawing9.xml.rels><?xml version="1.0" encoding="UTF-8" standalone="yes"?>
<Relationships xmlns="http://schemas.openxmlformats.org/package/2006/relationships"><Relationship Id="rId1" Type="http://schemas.openxmlformats.org/officeDocument/2006/relationships/hyperlink" Target="#MENU!B12"/></Relationships>
</file>

<file path=xl/drawings/drawing1.xml><?xml version="1.0" encoding="utf-8"?>
<xdr:wsDr xmlns:xdr="http://schemas.openxmlformats.org/drawingml/2006/spreadsheetDrawing" xmlns:a="http://schemas.openxmlformats.org/drawingml/2006/main">
  <xdr:twoCellAnchor editAs="absolute">
    <xdr:from>
      <xdr:col>2</xdr:col>
      <xdr:colOff>35936</xdr:colOff>
      <xdr:row>11</xdr:row>
      <xdr:rowOff>114300</xdr:rowOff>
    </xdr:from>
    <xdr:to>
      <xdr:col>5</xdr:col>
      <xdr:colOff>400886</xdr:colOff>
      <xdr:row>12</xdr:row>
      <xdr:rowOff>114300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40811" y="2714625"/>
          <a:ext cx="1908000" cy="190500"/>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アルペン競技参加一覧男子</a:t>
          </a:r>
        </a:p>
      </xdr:txBody>
    </xdr:sp>
    <xdr:clientData/>
  </xdr:twoCellAnchor>
  <xdr:twoCellAnchor editAs="absolute">
    <xdr:from>
      <xdr:col>8</xdr:col>
      <xdr:colOff>102655</xdr:colOff>
      <xdr:row>4</xdr:row>
      <xdr:rowOff>97218</xdr:rowOff>
    </xdr:from>
    <xdr:to>
      <xdr:col>9</xdr:col>
      <xdr:colOff>308305</xdr:colOff>
      <xdr:row>5</xdr:row>
      <xdr:rowOff>91166</xdr:rowOff>
    </xdr:to>
    <xdr:sp macro="" textlink="">
      <xdr:nvSpPr>
        <xdr:cNvPr id="7" name="角丸四角形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4093630"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ＳＬ男子</a:t>
          </a:r>
        </a:p>
      </xdr:txBody>
    </xdr:sp>
    <xdr:clientData/>
  </xdr:twoCellAnchor>
  <xdr:twoCellAnchor editAs="absolute">
    <xdr:from>
      <xdr:col>3</xdr:col>
      <xdr:colOff>419100</xdr:colOff>
      <xdr:row>0</xdr:row>
      <xdr:rowOff>104775</xdr:rowOff>
    </xdr:from>
    <xdr:to>
      <xdr:col>18</xdr:col>
      <xdr:colOff>9525</xdr:colOff>
      <xdr:row>2</xdr:row>
      <xdr:rowOff>110351</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838325" y="104775"/>
          <a:ext cx="7305675" cy="481826"/>
        </a:xfrm>
        <a:prstGeom prst="rect">
          <a:avLst/>
        </a:prstGeom>
        <a:noFill/>
      </xdr:spPr>
      <xdr:txBody>
        <a:bodyPr wrap="square" lIns="91440" tIns="45720" rIns="91440" bIns="45720">
          <a:spAutoFit/>
        </a:bodyPr>
        <a:lstStyle/>
        <a:p>
          <a:pPr algn="ctr"/>
          <a:r>
            <a:rPr lang="ja-JP" altLang="en-US" sz="2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UD デジタル 教科書体 N-R" panose="02020400000000000000" pitchFamily="17" charset="-128"/>
              <a:ea typeface="UD デジタル 教科書体 N-R" panose="02020400000000000000" pitchFamily="17" charset="-128"/>
            </a:rPr>
            <a:t>全国中学校スキー大会　正式申込入力システム</a:t>
          </a:r>
          <a:endParaRPr lang="ja-JP" alt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UD デジタル 教科書体 N-R" panose="02020400000000000000" pitchFamily="17" charset="-128"/>
            <a:ea typeface="UD デジタル 教科書体 N-R" panose="02020400000000000000" pitchFamily="17" charset="-128"/>
          </a:endParaRPr>
        </a:p>
      </xdr:txBody>
    </xdr:sp>
    <xdr:clientData/>
  </xdr:twoCellAnchor>
  <xdr:twoCellAnchor editAs="absolute">
    <xdr:from>
      <xdr:col>2</xdr:col>
      <xdr:colOff>35936</xdr:colOff>
      <xdr:row>13</xdr:row>
      <xdr:rowOff>1905</xdr:rowOff>
    </xdr:from>
    <xdr:to>
      <xdr:col>5</xdr:col>
      <xdr:colOff>400886</xdr:colOff>
      <xdr:row>14</xdr:row>
      <xdr:rowOff>1905</xdr:rowOff>
    </xdr:to>
    <xdr:sp macro="" textlink="">
      <xdr:nvSpPr>
        <xdr:cNvPr id="16" name="角丸四角形 15">
          <a:hlinkClick xmlns:r="http://schemas.openxmlformats.org/officeDocument/2006/relationships" r:id="rId3"/>
          <a:extLst>
            <a:ext uri="{FF2B5EF4-FFF2-40B4-BE49-F238E27FC236}">
              <a16:creationId xmlns:a16="http://schemas.microsoft.com/office/drawing/2014/main" id="{00000000-0008-0000-0100-000010000000}"/>
            </a:ext>
          </a:extLst>
        </xdr:cNvPr>
        <xdr:cNvSpPr/>
      </xdr:nvSpPr>
      <xdr:spPr>
        <a:xfrm>
          <a:off x="940811" y="2975610"/>
          <a:ext cx="1908000" cy="190500"/>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アルペン競技参加一覧女子</a:t>
          </a:r>
        </a:p>
      </xdr:txBody>
    </xdr:sp>
    <xdr:clientData/>
  </xdr:twoCellAnchor>
  <xdr:twoCellAnchor editAs="absolute">
    <xdr:from>
      <xdr:col>2</xdr:col>
      <xdr:colOff>35936</xdr:colOff>
      <xdr:row>14</xdr:row>
      <xdr:rowOff>64770</xdr:rowOff>
    </xdr:from>
    <xdr:to>
      <xdr:col>5</xdr:col>
      <xdr:colOff>400886</xdr:colOff>
      <xdr:row>15</xdr:row>
      <xdr:rowOff>64770</xdr:rowOff>
    </xdr:to>
    <xdr:sp macro="" textlink="">
      <xdr:nvSpPr>
        <xdr:cNvPr id="17" name="角丸四角形 16">
          <a:hlinkClick xmlns:r="http://schemas.openxmlformats.org/officeDocument/2006/relationships" r:id="rId4"/>
          <a:extLst>
            <a:ext uri="{FF2B5EF4-FFF2-40B4-BE49-F238E27FC236}">
              <a16:creationId xmlns:a16="http://schemas.microsoft.com/office/drawing/2014/main" id="{00000000-0008-0000-0100-000011000000}"/>
            </a:ext>
          </a:extLst>
        </xdr:cNvPr>
        <xdr:cNvSpPr/>
      </xdr:nvSpPr>
      <xdr:spPr>
        <a:xfrm>
          <a:off x="940811" y="3236595"/>
          <a:ext cx="1908000" cy="190500"/>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ジャンプ競技参加一覧男子</a:t>
          </a:r>
        </a:p>
      </xdr:txBody>
    </xdr:sp>
    <xdr:clientData/>
  </xdr:twoCellAnchor>
  <xdr:twoCellAnchor editAs="absolute">
    <xdr:from>
      <xdr:col>2</xdr:col>
      <xdr:colOff>35936</xdr:colOff>
      <xdr:row>15</xdr:row>
      <xdr:rowOff>135255</xdr:rowOff>
    </xdr:from>
    <xdr:to>
      <xdr:col>5</xdr:col>
      <xdr:colOff>400886</xdr:colOff>
      <xdr:row>16</xdr:row>
      <xdr:rowOff>135255</xdr:rowOff>
    </xdr:to>
    <xdr:sp macro="" textlink="">
      <xdr:nvSpPr>
        <xdr:cNvPr id="18" name="角丸四角形 17">
          <a:hlinkClick xmlns:r="http://schemas.openxmlformats.org/officeDocument/2006/relationships" r:id="rId5"/>
          <a:extLst>
            <a:ext uri="{FF2B5EF4-FFF2-40B4-BE49-F238E27FC236}">
              <a16:creationId xmlns:a16="http://schemas.microsoft.com/office/drawing/2014/main" id="{00000000-0008-0000-0100-000012000000}"/>
            </a:ext>
          </a:extLst>
        </xdr:cNvPr>
        <xdr:cNvSpPr/>
      </xdr:nvSpPr>
      <xdr:spPr>
        <a:xfrm>
          <a:off x="940811" y="3497580"/>
          <a:ext cx="1908000" cy="190500"/>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ジャンプ競技参加一覧女子</a:t>
          </a:r>
        </a:p>
      </xdr:txBody>
    </xdr:sp>
    <xdr:clientData/>
  </xdr:twoCellAnchor>
  <xdr:twoCellAnchor editAs="absolute">
    <xdr:from>
      <xdr:col>2</xdr:col>
      <xdr:colOff>35936</xdr:colOff>
      <xdr:row>17</xdr:row>
      <xdr:rowOff>15240</xdr:rowOff>
    </xdr:from>
    <xdr:to>
      <xdr:col>5</xdr:col>
      <xdr:colOff>400886</xdr:colOff>
      <xdr:row>18</xdr:row>
      <xdr:rowOff>15240</xdr:rowOff>
    </xdr:to>
    <xdr:sp macro="" textlink="">
      <xdr:nvSpPr>
        <xdr:cNvPr id="19" name="角丸四角形 18">
          <a:hlinkClick xmlns:r="http://schemas.openxmlformats.org/officeDocument/2006/relationships" r:id="rId6"/>
          <a:extLst>
            <a:ext uri="{FF2B5EF4-FFF2-40B4-BE49-F238E27FC236}">
              <a16:creationId xmlns:a16="http://schemas.microsoft.com/office/drawing/2014/main" id="{00000000-0008-0000-0100-000013000000}"/>
            </a:ext>
          </a:extLst>
        </xdr:cNvPr>
        <xdr:cNvSpPr/>
      </xdr:nvSpPr>
      <xdr:spPr>
        <a:xfrm>
          <a:off x="940811" y="3758565"/>
          <a:ext cx="1908000" cy="190500"/>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クロス競技参加一覧男子</a:t>
          </a:r>
        </a:p>
      </xdr:txBody>
    </xdr:sp>
    <xdr:clientData/>
  </xdr:twoCellAnchor>
  <xdr:twoCellAnchor editAs="absolute">
    <xdr:from>
      <xdr:col>2</xdr:col>
      <xdr:colOff>35936</xdr:colOff>
      <xdr:row>18</xdr:row>
      <xdr:rowOff>85725</xdr:rowOff>
    </xdr:from>
    <xdr:to>
      <xdr:col>5</xdr:col>
      <xdr:colOff>400886</xdr:colOff>
      <xdr:row>19</xdr:row>
      <xdr:rowOff>85725</xdr:rowOff>
    </xdr:to>
    <xdr:sp macro="" textlink="">
      <xdr:nvSpPr>
        <xdr:cNvPr id="21" name="角丸四角形 20">
          <a:hlinkClick xmlns:r="http://schemas.openxmlformats.org/officeDocument/2006/relationships" r:id="rId7"/>
          <a:extLst>
            <a:ext uri="{FF2B5EF4-FFF2-40B4-BE49-F238E27FC236}">
              <a16:creationId xmlns:a16="http://schemas.microsoft.com/office/drawing/2014/main" id="{00000000-0008-0000-0100-000015000000}"/>
            </a:ext>
          </a:extLst>
        </xdr:cNvPr>
        <xdr:cNvSpPr/>
      </xdr:nvSpPr>
      <xdr:spPr>
        <a:xfrm>
          <a:off x="940811" y="4038600"/>
          <a:ext cx="1908000" cy="190500"/>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クロス競技参加一覧女子</a:t>
          </a:r>
        </a:p>
      </xdr:txBody>
    </xdr:sp>
    <xdr:clientData/>
  </xdr:twoCellAnchor>
  <xdr:twoCellAnchor editAs="absolute">
    <xdr:from>
      <xdr:col>9</xdr:col>
      <xdr:colOff>420155</xdr:colOff>
      <xdr:row>4</xdr:row>
      <xdr:rowOff>97218</xdr:rowOff>
    </xdr:from>
    <xdr:to>
      <xdr:col>11</xdr:col>
      <xdr:colOff>111455</xdr:colOff>
      <xdr:row>5</xdr:row>
      <xdr:rowOff>91166</xdr:rowOff>
    </xdr:to>
    <xdr:sp macro="" textlink="">
      <xdr:nvSpPr>
        <xdr:cNvPr id="22" name="角丸四角形 21">
          <a:hlinkClick xmlns:r="http://schemas.openxmlformats.org/officeDocument/2006/relationships" r:id="rId8"/>
          <a:extLst>
            <a:ext uri="{FF2B5EF4-FFF2-40B4-BE49-F238E27FC236}">
              <a16:creationId xmlns:a16="http://schemas.microsoft.com/office/drawing/2014/main" id="{00000000-0008-0000-0100-000016000000}"/>
            </a:ext>
          </a:extLst>
        </xdr:cNvPr>
        <xdr:cNvSpPr/>
      </xdr:nvSpPr>
      <xdr:spPr>
        <a:xfrm>
          <a:off x="4925480"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ＳＬ女子</a:t>
          </a:r>
        </a:p>
      </xdr:txBody>
    </xdr:sp>
    <xdr:clientData/>
  </xdr:twoCellAnchor>
  <xdr:twoCellAnchor editAs="absolute">
    <xdr:from>
      <xdr:col>11</xdr:col>
      <xdr:colOff>213780</xdr:colOff>
      <xdr:row>4</xdr:row>
      <xdr:rowOff>97218</xdr:rowOff>
    </xdr:from>
    <xdr:to>
      <xdr:col>12</xdr:col>
      <xdr:colOff>419430</xdr:colOff>
      <xdr:row>5</xdr:row>
      <xdr:rowOff>91166</xdr:rowOff>
    </xdr:to>
    <xdr:sp macro="" textlink="">
      <xdr:nvSpPr>
        <xdr:cNvPr id="23" name="角丸四角形 22">
          <a:hlinkClick xmlns:r="http://schemas.openxmlformats.org/officeDocument/2006/relationships" r:id="rId9"/>
          <a:extLst>
            <a:ext uri="{FF2B5EF4-FFF2-40B4-BE49-F238E27FC236}">
              <a16:creationId xmlns:a16="http://schemas.microsoft.com/office/drawing/2014/main" id="{00000000-0008-0000-0100-000017000000}"/>
            </a:ext>
          </a:extLst>
        </xdr:cNvPr>
        <xdr:cNvSpPr/>
      </xdr:nvSpPr>
      <xdr:spPr>
        <a:xfrm>
          <a:off x="5747805"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ＧＳ男子</a:t>
          </a:r>
        </a:p>
      </xdr:txBody>
    </xdr:sp>
    <xdr:clientData/>
  </xdr:twoCellAnchor>
  <xdr:twoCellAnchor editAs="absolute">
    <xdr:from>
      <xdr:col>13</xdr:col>
      <xdr:colOff>1690</xdr:colOff>
      <xdr:row>4</xdr:row>
      <xdr:rowOff>97218</xdr:rowOff>
    </xdr:from>
    <xdr:to>
      <xdr:col>14</xdr:col>
      <xdr:colOff>203530</xdr:colOff>
      <xdr:row>5</xdr:row>
      <xdr:rowOff>91166</xdr:rowOff>
    </xdr:to>
    <xdr:sp macro="" textlink="">
      <xdr:nvSpPr>
        <xdr:cNvPr id="24" name="角丸四角形 23">
          <a:hlinkClick xmlns:r="http://schemas.openxmlformats.org/officeDocument/2006/relationships" r:id="rId10"/>
          <a:extLst>
            <a:ext uri="{FF2B5EF4-FFF2-40B4-BE49-F238E27FC236}">
              <a16:creationId xmlns:a16="http://schemas.microsoft.com/office/drawing/2014/main" id="{00000000-0008-0000-0100-000018000000}"/>
            </a:ext>
          </a:extLst>
        </xdr:cNvPr>
        <xdr:cNvSpPr/>
      </xdr:nvSpPr>
      <xdr:spPr>
        <a:xfrm>
          <a:off x="6560605"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ＧＳ女子</a:t>
          </a:r>
        </a:p>
      </xdr:txBody>
    </xdr:sp>
    <xdr:clientData/>
  </xdr:twoCellAnchor>
  <xdr:twoCellAnchor editAs="absolute">
    <xdr:from>
      <xdr:col>8</xdr:col>
      <xdr:colOff>102655</xdr:colOff>
      <xdr:row>6</xdr:row>
      <xdr:rowOff>140080</xdr:rowOff>
    </xdr:from>
    <xdr:to>
      <xdr:col>9</xdr:col>
      <xdr:colOff>308305</xdr:colOff>
      <xdr:row>7</xdr:row>
      <xdr:rowOff>124503</xdr:rowOff>
    </xdr:to>
    <xdr:sp macro="" textlink="">
      <xdr:nvSpPr>
        <xdr:cNvPr id="25" name="角丸四角形 24">
          <a:hlinkClick xmlns:r="http://schemas.openxmlformats.org/officeDocument/2006/relationships" r:id="rId11"/>
          <a:extLst>
            <a:ext uri="{FF2B5EF4-FFF2-40B4-BE49-F238E27FC236}">
              <a16:creationId xmlns:a16="http://schemas.microsoft.com/office/drawing/2014/main" id="{00000000-0008-0000-0100-000019000000}"/>
            </a:ext>
          </a:extLst>
        </xdr:cNvPr>
        <xdr:cNvSpPr/>
      </xdr:nvSpPr>
      <xdr:spPr>
        <a:xfrm>
          <a:off x="4093630"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ＳＪ男子</a:t>
          </a:r>
        </a:p>
      </xdr:txBody>
    </xdr:sp>
    <xdr:clientData/>
  </xdr:twoCellAnchor>
  <xdr:twoCellAnchor editAs="absolute">
    <xdr:from>
      <xdr:col>9</xdr:col>
      <xdr:colOff>410630</xdr:colOff>
      <xdr:row>6</xdr:row>
      <xdr:rowOff>140080</xdr:rowOff>
    </xdr:from>
    <xdr:to>
      <xdr:col>11</xdr:col>
      <xdr:colOff>101930</xdr:colOff>
      <xdr:row>7</xdr:row>
      <xdr:rowOff>124503</xdr:rowOff>
    </xdr:to>
    <xdr:sp macro="" textlink="">
      <xdr:nvSpPr>
        <xdr:cNvPr id="26" name="角丸四角形 25">
          <a:hlinkClick xmlns:r="http://schemas.openxmlformats.org/officeDocument/2006/relationships" r:id="rId12"/>
          <a:extLst>
            <a:ext uri="{FF2B5EF4-FFF2-40B4-BE49-F238E27FC236}">
              <a16:creationId xmlns:a16="http://schemas.microsoft.com/office/drawing/2014/main" id="{00000000-0008-0000-0100-00001A000000}"/>
            </a:ext>
          </a:extLst>
        </xdr:cNvPr>
        <xdr:cNvSpPr/>
      </xdr:nvSpPr>
      <xdr:spPr>
        <a:xfrm>
          <a:off x="4915955"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ＳＪ女子</a:t>
          </a:r>
        </a:p>
      </xdr:txBody>
    </xdr:sp>
    <xdr:clientData/>
  </xdr:twoCellAnchor>
  <xdr:twoCellAnchor editAs="absolute">
    <xdr:from>
      <xdr:col>11</xdr:col>
      <xdr:colOff>204255</xdr:colOff>
      <xdr:row>6</xdr:row>
      <xdr:rowOff>140080</xdr:rowOff>
    </xdr:from>
    <xdr:to>
      <xdr:col>12</xdr:col>
      <xdr:colOff>409905</xdr:colOff>
      <xdr:row>7</xdr:row>
      <xdr:rowOff>124503</xdr:rowOff>
    </xdr:to>
    <xdr:sp macro="" textlink="">
      <xdr:nvSpPr>
        <xdr:cNvPr id="27" name="角丸四角形 26">
          <a:hlinkClick xmlns:r="http://schemas.openxmlformats.org/officeDocument/2006/relationships" r:id="rId13"/>
          <a:extLst>
            <a:ext uri="{FF2B5EF4-FFF2-40B4-BE49-F238E27FC236}">
              <a16:creationId xmlns:a16="http://schemas.microsoft.com/office/drawing/2014/main" id="{00000000-0008-0000-0100-00001B000000}"/>
            </a:ext>
          </a:extLst>
        </xdr:cNvPr>
        <xdr:cNvSpPr/>
      </xdr:nvSpPr>
      <xdr:spPr>
        <a:xfrm>
          <a:off x="5738280"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ＮＣ男子</a:t>
          </a:r>
        </a:p>
      </xdr:txBody>
    </xdr:sp>
    <xdr:clientData/>
  </xdr:twoCellAnchor>
  <xdr:twoCellAnchor editAs="absolute">
    <xdr:from>
      <xdr:col>13</xdr:col>
      <xdr:colOff>1690</xdr:colOff>
      <xdr:row>6</xdr:row>
      <xdr:rowOff>140080</xdr:rowOff>
    </xdr:from>
    <xdr:to>
      <xdr:col>14</xdr:col>
      <xdr:colOff>203530</xdr:colOff>
      <xdr:row>7</xdr:row>
      <xdr:rowOff>124503</xdr:rowOff>
    </xdr:to>
    <xdr:sp macro="" textlink="">
      <xdr:nvSpPr>
        <xdr:cNvPr id="28" name="角丸四角形 27">
          <a:hlinkClick xmlns:r="http://schemas.openxmlformats.org/officeDocument/2006/relationships" r:id="rId14"/>
          <a:extLst>
            <a:ext uri="{FF2B5EF4-FFF2-40B4-BE49-F238E27FC236}">
              <a16:creationId xmlns:a16="http://schemas.microsoft.com/office/drawing/2014/main" id="{00000000-0008-0000-0100-00001C000000}"/>
            </a:ext>
          </a:extLst>
        </xdr:cNvPr>
        <xdr:cNvSpPr/>
      </xdr:nvSpPr>
      <xdr:spPr>
        <a:xfrm>
          <a:off x="6560605"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ＮＣ女子</a:t>
          </a:r>
        </a:p>
      </xdr:txBody>
    </xdr:sp>
    <xdr:clientData/>
  </xdr:twoCellAnchor>
  <xdr:twoCellAnchor editAs="absolute">
    <xdr:from>
      <xdr:col>8</xdr:col>
      <xdr:colOff>102655</xdr:colOff>
      <xdr:row>8</xdr:row>
      <xdr:rowOff>116268</xdr:rowOff>
    </xdr:from>
    <xdr:to>
      <xdr:col>9</xdr:col>
      <xdr:colOff>308305</xdr:colOff>
      <xdr:row>9</xdr:row>
      <xdr:rowOff>100691</xdr:rowOff>
    </xdr:to>
    <xdr:sp macro="" textlink="">
      <xdr:nvSpPr>
        <xdr:cNvPr id="29" name="角丸四角形 28">
          <a:hlinkClick xmlns:r="http://schemas.openxmlformats.org/officeDocument/2006/relationships" r:id="rId15"/>
          <a:extLst>
            <a:ext uri="{FF2B5EF4-FFF2-40B4-BE49-F238E27FC236}">
              <a16:creationId xmlns:a16="http://schemas.microsoft.com/office/drawing/2014/main" id="{00000000-0008-0000-0100-00001D000000}"/>
            </a:ext>
          </a:extLst>
        </xdr:cNvPr>
        <xdr:cNvSpPr/>
      </xdr:nvSpPr>
      <xdr:spPr>
        <a:xfrm>
          <a:off x="409363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ＣＣ男子</a:t>
          </a:r>
        </a:p>
      </xdr:txBody>
    </xdr:sp>
    <xdr:clientData/>
  </xdr:twoCellAnchor>
  <xdr:twoCellAnchor editAs="absolute">
    <xdr:from>
      <xdr:col>9</xdr:col>
      <xdr:colOff>411265</xdr:colOff>
      <xdr:row>8</xdr:row>
      <xdr:rowOff>116268</xdr:rowOff>
    </xdr:from>
    <xdr:to>
      <xdr:col>11</xdr:col>
      <xdr:colOff>102565</xdr:colOff>
      <xdr:row>9</xdr:row>
      <xdr:rowOff>100691</xdr:rowOff>
    </xdr:to>
    <xdr:sp macro="" textlink="">
      <xdr:nvSpPr>
        <xdr:cNvPr id="30" name="角丸四角形 29">
          <a:hlinkClick xmlns:r="http://schemas.openxmlformats.org/officeDocument/2006/relationships" r:id="rId16"/>
          <a:extLst>
            <a:ext uri="{FF2B5EF4-FFF2-40B4-BE49-F238E27FC236}">
              <a16:creationId xmlns:a16="http://schemas.microsoft.com/office/drawing/2014/main" id="{00000000-0008-0000-0100-00001E000000}"/>
            </a:ext>
          </a:extLst>
        </xdr:cNvPr>
        <xdr:cNvSpPr/>
      </xdr:nvSpPr>
      <xdr:spPr>
        <a:xfrm>
          <a:off x="491659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ＣＣ女子</a:t>
          </a:r>
        </a:p>
      </xdr:txBody>
    </xdr:sp>
    <xdr:clientData/>
  </xdr:twoCellAnchor>
  <xdr:twoCellAnchor editAs="absolute">
    <xdr:from>
      <xdr:col>11</xdr:col>
      <xdr:colOff>205525</xdr:colOff>
      <xdr:row>8</xdr:row>
      <xdr:rowOff>116268</xdr:rowOff>
    </xdr:from>
    <xdr:to>
      <xdr:col>12</xdr:col>
      <xdr:colOff>411175</xdr:colOff>
      <xdr:row>9</xdr:row>
      <xdr:rowOff>100691</xdr:rowOff>
    </xdr:to>
    <xdr:sp macro="" textlink="">
      <xdr:nvSpPr>
        <xdr:cNvPr id="31" name="角丸四角形 30">
          <a:hlinkClick xmlns:r="http://schemas.openxmlformats.org/officeDocument/2006/relationships" r:id="rId17"/>
          <a:extLst>
            <a:ext uri="{FF2B5EF4-FFF2-40B4-BE49-F238E27FC236}">
              <a16:creationId xmlns:a16="http://schemas.microsoft.com/office/drawing/2014/main" id="{00000000-0008-0000-0100-00001F000000}"/>
            </a:ext>
          </a:extLst>
        </xdr:cNvPr>
        <xdr:cNvSpPr/>
      </xdr:nvSpPr>
      <xdr:spPr>
        <a:xfrm>
          <a:off x="573955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ＣＦ男子</a:t>
          </a:r>
        </a:p>
      </xdr:txBody>
    </xdr:sp>
    <xdr:clientData/>
  </xdr:twoCellAnchor>
  <xdr:twoCellAnchor editAs="absolute">
    <xdr:from>
      <xdr:col>13</xdr:col>
      <xdr:colOff>1690</xdr:colOff>
      <xdr:row>8</xdr:row>
      <xdr:rowOff>116268</xdr:rowOff>
    </xdr:from>
    <xdr:to>
      <xdr:col>14</xdr:col>
      <xdr:colOff>203530</xdr:colOff>
      <xdr:row>9</xdr:row>
      <xdr:rowOff>100691</xdr:rowOff>
    </xdr:to>
    <xdr:sp macro="" textlink="">
      <xdr:nvSpPr>
        <xdr:cNvPr id="32" name="角丸四角形 31">
          <a:hlinkClick xmlns:r="http://schemas.openxmlformats.org/officeDocument/2006/relationships" r:id="rId18"/>
          <a:extLst>
            <a:ext uri="{FF2B5EF4-FFF2-40B4-BE49-F238E27FC236}">
              <a16:creationId xmlns:a16="http://schemas.microsoft.com/office/drawing/2014/main" id="{00000000-0008-0000-0100-000020000000}"/>
            </a:ext>
          </a:extLst>
        </xdr:cNvPr>
        <xdr:cNvSpPr/>
      </xdr:nvSpPr>
      <xdr:spPr>
        <a:xfrm>
          <a:off x="6560605"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ＣＦ女子</a:t>
          </a:r>
        </a:p>
      </xdr:txBody>
    </xdr:sp>
    <xdr:clientData/>
  </xdr:twoCellAnchor>
  <xdr:twoCellAnchor editAs="absolute">
    <xdr:from>
      <xdr:col>14</xdr:col>
      <xdr:colOff>308395</xdr:colOff>
      <xdr:row>8</xdr:row>
      <xdr:rowOff>116268</xdr:rowOff>
    </xdr:from>
    <xdr:to>
      <xdr:col>16</xdr:col>
      <xdr:colOff>3505</xdr:colOff>
      <xdr:row>9</xdr:row>
      <xdr:rowOff>100691</xdr:rowOff>
    </xdr:to>
    <xdr:sp macro="" textlink="">
      <xdr:nvSpPr>
        <xdr:cNvPr id="33" name="角丸四角形 32">
          <a:hlinkClick xmlns:r="http://schemas.openxmlformats.org/officeDocument/2006/relationships" r:id="rId19"/>
          <a:extLst>
            <a:ext uri="{FF2B5EF4-FFF2-40B4-BE49-F238E27FC236}">
              <a16:creationId xmlns:a16="http://schemas.microsoft.com/office/drawing/2014/main" id="{00000000-0008-0000-0100-000021000000}"/>
            </a:ext>
          </a:extLst>
        </xdr:cNvPr>
        <xdr:cNvSpPr/>
      </xdr:nvSpPr>
      <xdr:spPr>
        <a:xfrm>
          <a:off x="738547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ＲＬ男子</a:t>
          </a:r>
        </a:p>
      </xdr:txBody>
    </xdr:sp>
    <xdr:clientData/>
  </xdr:twoCellAnchor>
  <xdr:twoCellAnchor editAs="absolute">
    <xdr:from>
      <xdr:col>16</xdr:col>
      <xdr:colOff>102655</xdr:colOff>
      <xdr:row>8</xdr:row>
      <xdr:rowOff>116268</xdr:rowOff>
    </xdr:from>
    <xdr:to>
      <xdr:col>17</xdr:col>
      <xdr:colOff>308305</xdr:colOff>
      <xdr:row>9</xdr:row>
      <xdr:rowOff>100691</xdr:rowOff>
    </xdr:to>
    <xdr:sp macro="" textlink="">
      <xdr:nvSpPr>
        <xdr:cNvPr id="34" name="角丸四角形 33">
          <a:hlinkClick xmlns:r="http://schemas.openxmlformats.org/officeDocument/2006/relationships" r:id="rId20"/>
          <a:extLst>
            <a:ext uri="{FF2B5EF4-FFF2-40B4-BE49-F238E27FC236}">
              <a16:creationId xmlns:a16="http://schemas.microsoft.com/office/drawing/2014/main" id="{00000000-0008-0000-0100-000022000000}"/>
            </a:ext>
          </a:extLst>
        </xdr:cNvPr>
        <xdr:cNvSpPr/>
      </xdr:nvSpPr>
      <xdr:spPr>
        <a:xfrm>
          <a:off x="820843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ＲＬ女子</a:t>
          </a:r>
        </a:p>
      </xdr:txBody>
    </xdr:sp>
    <xdr:clientData/>
  </xdr:twoCellAnchor>
  <xdr:twoCellAnchor>
    <xdr:from>
      <xdr:col>10</xdr:col>
      <xdr:colOff>462914</xdr:colOff>
      <xdr:row>12</xdr:row>
      <xdr:rowOff>83819</xdr:rowOff>
    </xdr:from>
    <xdr:to>
      <xdr:col>12</xdr:col>
      <xdr:colOff>409575</xdr:colOff>
      <xdr:row>13</xdr:row>
      <xdr:rowOff>83820</xdr:rowOff>
    </xdr:to>
    <xdr:sp macro="" textlink="">
      <xdr:nvSpPr>
        <xdr:cNvPr id="4" name="角丸四角形 3">
          <a:hlinkClick xmlns:r="http://schemas.openxmlformats.org/officeDocument/2006/relationships" r:id="rId21"/>
          <a:extLst>
            <a:ext uri="{FF2B5EF4-FFF2-40B4-BE49-F238E27FC236}">
              <a16:creationId xmlns:a16="http://schemas.microsoft.com/office/drawing/2014/main" id="{00000000-0008-0000-0100-000004000000}"/>
            </a:ext>
          </a:extLst>
        </xdr:cNvPr>
        <xdr:cNvSpPr/>
      </xdr:nvSpPr>
      <xdr:spPr>
        <a:xfrm>
          <a:off x="4996814" y="2811779"/>
          <a:ext cx="876301" cy="190501"/>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出場確認書</a:t>
          </a:r>
        </a:p>
      </xdr:txBody>
    </xdr:sp>
    <xdr:clientData/>
  </xdr:twoCellAnchor>
  <xdr:twoCellAnchor>
    <xdr:from>
      <xdr:col>11</xdr:col>
      <xdr:colOff>262890</xdr:colOff>
      <xdr:row>14</xdr:row>
      <xdr:rowOff>83819</xdr:rowOff>
    </xdr:from>
    <xdr:to>
      <xdr:col>16</xdr:col>
      <xdr:colOff>152400</xdr:colOff>
      <xdr:row>15</xdr:row>
      <xdr:rowOff>104775</xdr:rowOff>
    </xdr:to>
    <xdr:sp macro="" textlink="">
      <xdr:nvSpPr>
        <xdr:cNvPr id="35" name="角丸四角形 34">
          <a:hlinkClick xmlns:r="http://schemas.openxmlformats.org/officeDocument/2006/relationships" r:id="rId22"/>
          <a:extLst>
            <a:ext uri="{FF2B5EF4-FFF2-40B4-BE49-F238E27FC236}">
              <a16:creationId xmlns:a16="http://schemas.microsoft.com/office/drawing/2014/main" id="{00000000-0008-0000-0100-000023000000}"/>
            </a:ext>
          </a:extLst>
        </xdr:cNvPr>
        <xdr:cNvSpPr/>
      </xdr:nvSpPr>
      <xdr:spPr>
        <a:xfrm>
          <a:off x="5796915" y="3274694"/>
          <a:ext cx="2461260" cy="211456"/>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役員・監督・外部指導者・引率者名簿</a:t>
          </a:r>
          <a:endParaRPr kumimoji="1" lang="en-US" altLang="ja-JP"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endParaRPr>
        </a:p>
      </xdr:txBody>
    </xdr:sp>
    <xdr:clientData/>
  </xdr:twoCellAnchor>
  <xdr:twoCellAnchor>
    <xdr:from>
      <xdr:col>13</xdr:col>
      <xdr:colOff>219075</xdr:colOff>
      <xdr:row>16</xdr:row>
      <xdr:rowOff>76201</xdr:rowOff>
    </xdr:from>
    <xdr:to>
      <xdr:col>17</xdr:col>
      <xdr:colOff>438151</xdr:colOff>
      <xdr:row>17</xdr:row>
      <xdr:rowOff>76201</xdr:rowOff>
    </xdr:to>
    <xdr:sp macro="" textlink="">
      <xdr:nvSpPr>
        <xdr:cNvPr id="38" name="角丸四角形 37">
          <a:hlinkClick xmlns:r="http://schemas.openxmlformats.org/officeDocument/2006/relationships" r:id="rId23"/>
          <a:extLst>
            <a:ext uri="{FF2B5EF4-FFF2-40B4-BE49-F238E27FC236}">
              <a16:creationId xmlns:a16="http://schemas.microsoft.com/office/drawing/2014/main" id="{00000000-0008-0000-0100-000026000000}"/>
            </a:ext>
          </a:extLst>
        </xdr:cNvPr>
        <xdr:cNvSpPr/>
      </xdr:nvSpPr>
      <xdr:spPr>
        <a:xfrm>
          <a:off x="6781800" y="3648076"/>
          <a:ext cx="2276476" cy="190500"/>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プロ・公記申込一覧表</a:t>
          </a:r>
          <a:r>
            <a:rPr kumimoji="1" lang="en-US" altLang="ja-JP"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a:t>
          </a: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都道府県用</a:t>
          </a:r>
          <a:r>
            <a:rPr kumimoji="1" lang="en-US" altLang="ja-JP"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a:t>
          </a:r>
        </a:p>
      </xdr:txBody>
    </xdr:sp>
    <xdr:clientData/>
  </xdr:twoCellAnchor>
  <xdr:twoCellAnchor>
    <xdr:from>
      <xdr:col>10</xdr:col>
      <xdr:colOff>51434</xdr:colOff>
      <xdr:row>18</xdr:row>
      <xdr:rowOff>85726</xdr:rowOff>
    </xdr:from>
    <xdr:to>
      <xdr:col>12</xdr:col>
      <xdr:colOff>137159</xdr:colOff>
      <xdr:row>19</xdr:row>
      <xdr:rowOff>85726</xdr:rowOff>
    </xdr:to>
    <xdr:sp macro="" textlink="">
      <xdr:nvSpPr>
        <xdr:cNvPr id="41" name="角丸四角形 40">
          <a:hlinkClick xmlns:r="http://schemas.openxmlformats.org/officeDocument/2006/relationships" r:id="rId24"/>
          <a:extLst>
            <a:ext uri="{FF2B5EF4-FFF2-40B4-BE49-F238E27FC236}">
              <a16:creationId xmlns:a16="http://schemas.microsoft.com/office/drawing/2014/main" id="{00000000-0008-0000-0100-000029000000}"/>
            </a:ext>
          </a:extLst>
        </xdr:cNvPr>
        <xdr:cNvSpPr/>
      </xdr:nvSpPr>
      <xdr:spPr>
        <a:xfrm>
          <a:off x="4585334" y="3926206"/>
          <a:ext cx="1015365" cy="190500"/>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申込金額一覧表</a:t>
          </a:r>
        </a:p>
      </xdr:txBody>
    </xdr:sp>
    <xdr:clientData/>
  </xdr:twoCellAnchor>
  <xdr:twoCellAnchor>
    <xdr:from>
      <xdr:col>15</xdr:col>
      <xdr:colOff>323850</xdr:colOff>
      <xdr:row>18</xdr:row>
      <xdr:rowOff>78106</xdr:rowOff>
    </xdr:from>
    <xdr:to>
      <xdr:col>17</xdr:col>
      <xdr:colOff>400050</xdr:colOff>
      <xdr:row>19</xdr:row>
      <xdr:rowOff>78105</xdr:rowOff>
    </xdr:to>
    <xdr:sp macro="" textlink="">
      <xdr:nvSpPr>
        <xdr:cNvPr id="42" name="角丸四角形 41">
          <a:hlinkClick xmlns:r="http://schemas.openxmlformats.org/officeDocument/2006/relationships" r:id="rId25"/>
          <a:extLst>
            <a:ext uri="{FF2B5EF4-FFF2-40B4-BE49-F238E27FC236}">
              <a16:creationId xmlns:a16="http://schemas.microsoft.com/office/drawing/2014/main" id="{00000000-0008-0000-0100-00002A000000}"/>
            </a:ext>
          </a:extLst>
        </xdr:cNvPr>
        <xdr:cNvSpPr/>
      </xdr:nvSpPr>
      <xdr:spPr>
        <a:xfrm>
          <a:off x="7181850" y="3918586"/>
          <a:ext cx="1005840" cy="190499"/>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申込書類ﾁｪｯｸ表</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22</xdr:col>
      <xdr:colOff>76200</xdr:colOff>
      <xdr:row>0</xdr:row>
      <xdr:rowOff>76200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103376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22</xdr:col>
      <xdr:colOff>83820</xdr:colOff>
      <xdr:row>0</xdr:row>
      <xdr:rowOff>83820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041380" y="8382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14</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7647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3.xml><?xml version="1.0" encoding="utf-8"?>
<xdr:wsDr xmlns:xdr="http://schemas.openxmlformats.org/drawingml/2006/spreadsheetDrawing" xmlns:a="http://schemas.openxmlformats.org/drawingml/2006/main">
  <xdr:oneCellAnchor>
    <xdr:from>
      <xdr:col>14</xdr:col>
      <xdr:colOff>83820</xdr:colOff>
      <xdr:row>0</xdr:row>
      <xdr:rowOff>68580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757160"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4.xml><?xml version="1.0" encoding="utf-8"?>
<xdr:wsDr xmlns:xdr="http://schemas.openxmlformats.org/drawingml/2006/spreadsheetDrawing" xmlns:a="http://schemas.openxmlformats.org/drawingml/2006/main">
  <xdr:oneCellAnchor>
    <xdr:from>
      <xdr:col>14</xdr:col>
      <xdr:colOff>83820</xdr:colOff>
      <xdr:row>0</xdr:row>
      <xdr:rowOff>68580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7757160"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5.xml><?xml version="1.0" encoding="utf-8"?>
<xdr:wsDr xmlns:xdr="http://schemas.openxmlformats.org/drawingml/2006/spreadsheetDrawing" xmlns:a="http://schemas.openxmlformats.org/drawingml/2006/main">
  <xdr:oneCellAnchor>
    <xdr:from>
      <xdr:col>14</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7647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6.xml><?xml version="1.0" encoding="utf-8"?>
<xdr:wsDr xmlns:xdr="http://schemas.openxmlformats.org/drawingml/2006/spreadsheetDrawing" xmlns:a="http://schemas.openxmlformats.org/drawingml/2006/main">
  <xdr:oneCellAnchor>
    <xdr:from>
      <xdr:col>21</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05079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7.xml><?xml version="1.0" encoding="utf-8"?>
<xdr:wsDr xmlns:xdr="http://schemas.openxmlformats.org/drawingml/2006/spreadsheetDrawing" xmlns:a="http://schemas.openxmlformats.org/drawingml/2006/main">
  <xdr:oneCellAnchor>
    <xdr:from>
      <xdr:col>21</xdr:col>
      <xdr:colOff>76200</xdr:colOff>
      <xdr:row>0</xdr:row>
      <xdr:rowOff>68580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0500360"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8.xml><?xml version="1.0" encoding="utf-8"?>
<xdr:wsDr xmlns:xdr="http://schemas.openxmlformats.org/drawingml/2006/spreadsheetDrawing" xmlns:a="http://schemas.openxmlformats.org/drawingml/2006/main">
  <xdr:oneCellAnchor>
    <xdr:from>
      <xdr:col>14</xdr:col>
      <xdr:colOff>76200</xdr:colOff>
      <xdr:row>0</xdr:row>
      <xdr:rowOff>68580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7749540"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9.xml><?xml version="1.0" encoding="utf-8"?>
<xdr:wsDr xmlns:xdr="http://schemas.openxmlformats.org/drawingml/2006/spreadsheetDrawing" xmlns:a="http://schemas.openxmlformats.org/drawingml/2006/main">
  <xdr:oneCellAnchor>
    <xdr:from>
      <xdr:col>14</xdr:col>
      <xdr:colOff>76200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74954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21</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64717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twoCellAnchor>
    <xdr:from>
      <xdr:col>15</xdr:col>
      <xdr:colOff>152400</xdr:colOff>
      <xdr:row>0</xdr:row>
      <xdr:rowOff>133350</xdr:rowOff>
    </xdr:from>
    <xdr:to>
      <xdr:col>19</xdr:col>
      <xdr:colOff>514350</xdr:colOff>
      <xdr:row>0</xdr:row>
      <xdr:rowOff>561975</xdr:rowOff>
    </xdr:to>
    <xdr:sp macro="" textlink="">
      <xdr:nvSpPr>
        <xdr:cNvPr id="3" name="テキスト ボックス 2">
          <a:extLst>
            <a:ext uri="{FF2B5EF4-FFF2-40B4-BE49-F238E27FC236}">
              <a16:creationId xmlns:a16="http://schemas.microsoft.com/office/drawing/2014/main" id="{728FB187-9E71-4158-9BF7-DB80B65D011A}"/>
            </a:ext>
          </a:extLst>
        </xdr:cNvPr>
        <xdr:cNvSpPr txBox="1"/>
      </xdr:nvSpPr>
      <xdr:spPr>
        <a:xfrm>
          <a:off x="9305925" y="133350"/>
          <a:ext cx="1304925" cy="428625"/>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Ｐゴシック" panose="020B0600070205080204" pitchFamily="50" charset="-128"/>
              <a:ea typeface="ＭＳ Ｐゴシック" panose="020B0600070205080204" pitchFamily="50" charset="-128"/>
            </a:rPr>
            <a:t>記入例</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14</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75716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1.xml><?xml version="1.0" encoding="utf-8"?>
<xdr:wsDr xmlns:xdr="http://schemas.openxmlformats.org/drawingml/2006/spreadsheetDrawing" xmlns:a="http://schemas.openxmlformats.org/drawingml/2006/main">
  <xdr:oneCellAnchor>
    <xdr:from>
      <xdr:col>14</xdr:col>
      <xdr:colOff>91440</xdr:colOff>
      <xdr:row>0</xdr:row>
      <xdr:rowOff>68580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764780"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2.xml><?xml version="1.0" encoding="utf-8"?>
<xdr:wsDr xmlns:xdr="http://schemas.openxmlformats.org/drawingml/2006/spreadsheetDrawing" xmlns:a="http://schemas.openxmlformats.org/drawingml/2006/main">
  <xdr:oneCellAnchor>
    <xdr:from>
      <xdr:col>20</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808482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3.xml><?xml version="1.0" encoding="utf-8"?>
<xdr:wsDr xmlns:xdr="http://schemas.openxmlformats.org/drawingml/2006/spreadsheetDrawing" xmlns:a="http://schemas.openxmlformats.org/drawingml/2006/main">
  <xdr:oneCellAnchor>
    <xdr:from>
      <xdr:col>20</xdr:col>
      <xdr:colOff>91863</xdr:colOff>
      <xdr:row>0</xdr:row>
      <xdr:rowOff>68580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8031903"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4.xml><?xml version="1.0" encoding="utf-8"?>
<xdr:wsDr xmlns:xdr="http://schemas.openxmlformats.org/drawingml/2006/spreadsheetDrawing" xmlns:a="http://schemas.openxmlformats.org/drawingml/2006/main">
  <xdr:oneCellAnchor>
    <xdr:from>
      <xdr:col>9</xdr:col>
      <xdr:colOff>95250</xdr:colOff>
      <xdr:row>1</xdr:row>
      <xdr:rowOff>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7696200" y="31432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5.xml><?xml version="1.0" encoding="utf-8"?>
<xdr:wsDr xmlns:xdr="http://schemas.openxmlformats.org/drawingml/2006/spreadsheetDrawing" xmlns:a="http://schemas.openxmlformats.org/drawingml/2006/main">
  <xdr:oneCellAnchor>
    <xdr:from>
      <xdr:col>10</xdr:col>
      <xdr:colOff>95250</xdr:colOff>
      <xdr:row>1</xdr:row>
      <xdr:rowOff>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7143750" y="31432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6.xml><?xml version="1.0" encoding="utf-8"?>
<xdr:wsDr xmlns:xdr="http://schemas.openxmlformats.org/drawingml/2006/spreadsheetDrawing" xmlns:a="http://schemas.openxmlformats.org/drawingml/2006/main">
  <xdr:oneCellAnchor>
    <xdr:from>
      <xdr:col>7</xdr:col>
      <xdr:colOff>95250</xdr:colOff>
      <xdr:row>0</xdr:row>
      <xdr:rowOff>304800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6743700" y="3048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7.xml><?xml version="1.0" encoding="utf-8"?>
<xdr:wsDr xmlns:xdr="http://schemas.openxmlformats.org/drawingml/2006/spreadsheetDrawing" xmlns:a="http://schemas.openxmlformats.org/drawingml/2006/main">
  <xdr:oneCellAnchor>
    <xdr:from>
      <xdr:col>9</xdr:col>
      <xdr:colOff>95250</xdr:colOff>
      <xdr:row>1</xdr:row>
      <xdr:rowOff>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29500" y="31432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9</xdr:col>
      <xdr:colOff>136315</xdr:colOff>
      <xdr:row>17</xdr:row>
      <xdr:rowOff>55244</xdr:rowOff>
    </xdr:from>
    <xdr:to>
      <xdr:col>15</xdr:col>
      <xdr:colOff>99061</xdr:colOff>
      <xdr:row>20</xdr:row>
      <xdr:rowOff>47625</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10861465" y="5027294"/>
          <a:ext cx="5620596" cy="1135381"/>
        </a:xfrm>
        <a:prstGeom prst="wedgeRoundRectCallout">
          <a:avLst>
            <a:gd name="adj1" fmla="val -50916"/>
            <a:gd name="adj2" fmla="val 80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各種目の種目別申込書（書類番号④）で</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抽出された人数が自動で入力されます。</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リレーに出場する場合は、プルダウンリスト</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から「１」を選択して入力してください。</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105829</xdr:colOff>
      <xdr:row>1</xdr:row>
      <xdr:rowOff>0</xdr:rowOff>
    </xdr:from>
    <xdr:ext cx="1119717" cy="305048"/>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400-00000A000000}"/>
            </a:ext>
          </a:extLst>
        </xdr:cNvPr>
        <xdr:cNvSpPr/>
      </xdr:nvSpPr>
      <xdr:spPr>
        <a:xfrm>
          <a:off x="10138829" y="317500"/>
          <a:ext cx="1119717" cy="305048"/>
        </a:xfrm>
        <a:prstGeom prst="roundRect">
          <a:avLst/>
        </a:prstGeom>
        <a:gradFill rotWithShape="1">
          <a:gsLst>
            <a:gs pos="0">
              <a:srgbClr val="70AD47">
                <a:satMod val="103000"/>
                <a:lumMod val="102000"/>
                <a:tint val="94000"/>
              </a:srgbClr>
            </a:gs>
            <a:gs pos="50000">
              <a:srgbClr val="70AD47">
                <a:satMod val="110000"/>
                <a:lumMod val="100000"/>
                <a:shade val="100000"/>
              </a:srgbClr>
            </a:gs>
            <a:gs pos="100000">
              <a:srgbClr val="70AD47">
                <a:lumMod val="99000"/>
                <a:satMod val="120000"/>
                <a:shade val="78000"/>
              </a:srgbClr>
            </a:gs>
          </a:gsLst>
          <a:lin ang="5400000" scaled="0"/>
        </a:gradFill>
        <a:ln>
          <a:noFill/>
        </a:ln>
        <a:effectLst>
          <a:outerShdw blurRad="57150" dist="19050" dir="5400000" algn="ctr" rotWithShape="0">
            <a:srgbClr val="000000">
              <a:alpha val="63000"/>
            </a:srgbClr>
          </a:outerShdw>
        </a:effectLst>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AR丸ゴシック体M" panose="020F0609000000000000" pitchFamily="49" charset="-128"/>
              <a:ea typeface="AR丸ゴシック体M" panose="020F0609000000000000" pitchFamily="49" charset="-128"/>
              <a:cs typeface="+mn-cs"/>
            </a:rPr>
            <a:t>メニューへ</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21</xdr:col>
      <xdr:colOff>91440</xdr:colOff>
      <xdr:row>0</xdr:row>
      <xdr:rowOff>91440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0797540" y="9144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21</xdr:col>
      <xdr:colOff>99060</xdr:colOff>
      <xdr:row>0</xdr:row>
      <xdr:rowOff>91440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0805160" y="9144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14</xdr:col>
      <xdr:colOff>83820</xdr:colOff>
      <xdr:row>0</xdr:row>
      <xdr:rowOff>83820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57160" y="8382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14</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75716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14</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7647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14</xdr:col>
      <xdr:colOff>99060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77240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249"/>
  <sheetViews>
    <sheetView workbookViewId="0">
      <selection activeCell="J61" sqref="J61"/>
    </sheetView>
  </sheetViews>
  <sheetFormatPr defaultColWidth="0" defaultRowHeight="13.5" zeroHeight="1"/>
  <cols>
    <col min="1" max="1" width="9" customWidth="1"/>
    <col min="2" max="2" width="1.75" customWidth="1"/>
    <col min="3" max="3" width="27.25" bestFit="1" customWidth="1"/>
    <col min="4" max="5" width="3.25" customWidth="1"/>
    <col min="6" max="6" width="3.5" bestFit="1" customWidth="1"/>
    <col min="7" max="7" width="9" customWidth="1"/>
    <col min="8" max="8" width="5.5" bestFit="1" customWidth="1"/>
    <col min="9" max="9" width="3.5" customWidth="1"/>
    <col min="10" max="10" width="9" customWidth="1"/>
    <col min="11" max="11" width="3.75" customWidth="1"/>
    <col min="12" max="12" width="3.5" bestFit="1" customWidth="1"/>
    <col min="13" max="13" width="9" customWidth="1"/>
    <col min="14" max="14" width="5.5" bestFit="1" customWidth="1"/>
    <col min="15" max="15" width="3.5" bestFit="1" customWidth="1"/>
    <col min="16" max="16" width="9" customWidth="1"/>
    <col min="17" max="17" width="3.75" customWidth="1"/>
    <col min="18" max="18" width="3.25" customWidth="1"/>
    <col min="19" max="19" width="3.5" customWidth="1"/>
    <col min="20" max="20" width="9" customWidth="1"/>
    <col min="21" max="21" width="5.5" customWidth="1"/>
    <col min="22" max="22" width="3.5" customWidth="1"/>
    <col min="23" max="23" width="9" customWidth="1"/>
    <col min="24" max="24" width="3.875" customWidth="1"/>
    <col min="25" max="25" width="0" hidden="1" customWidth="1"/>
    <col min="26" max="16384" width="9" hidden="1"/>
  </cols>
  <sheetData>
    <row r="1" spans="1:23">
      <c r="A1" t="s">
        <v>7</v>
      </c>
      <c r="C1" s="1" t="s">
        <v>78</v>
      </c>
      <c r="F1" s="4"/>
      <c r="G1" s="3" t="s">
        <v>60</v>
      </c>
      <c r="H1" s="3"/>
      <c r="I1" s="3"/>
      <c r="J1" s="3" t="s">
        <v>61</v>
      </c>
      <c r="L1" s="4"/>
      <c r="M1" s="3" t="s">
        <v>60</v>
      </c>
      <c r="N1" s="3"/>
      <c r="O1" s="3"/>
      <c r="P1" s="3" t="s">
        <v>61</v>
      </c>
      <c r="Q1" s="246"/>
      <c r="R1" s="246"/>
      <c r="S1" s="246"/>
      <c r="T1" s="246"/>
      <c r="U1" s="246"/>
      <c r="V1" s="246"/>
      <c r="W1" s="246"/>
    </row>
    <row r="2" spans="1:23">
      <c r="A2" t="s">
        <v>13</v>
      </c>
      <c r="C2" t="s">
        <v>79</v>
      </c>
      <c r="F2" s="4"/>
      <c r="G2" s="3"/>
      <c r="H2" s="3"/>
      <c r="I2" s="3"/>
      <c r="J2" s="3"/>
      <c r="L2" s="4"/>
      <c r="M2" s="3"/>
      <c r="N2" s="3"/>
      <c r="O2" s="3"/>
      <c r="P2" s="3"/>
      <c r="Q2" s="246"/>
      <c r="R2" s="434" t="s">
        <v>377</v>
      </c>
      <c r="S2" s="435"/>
      <c r="T2" s="435"/>
      <c r="U2" s="435"/>
      <c r="V2" s="435"/>
      <c r="W2" s="436"/>
    </row>
    <row r="3" spans="1:23" ht="13.15" customHeight="1">
      <c r="A3" t="s">
        <v>14</v>
      </c>
      <c r="C3" t="s">
        <v>82</v>
      </c>
      <c r="E3" s="437" t="s">
        <v>360</v>
      </c>
      <c r="F3" s="4">
        <v>1</v>
      </c>
      <c r="G3" s="4" t="str">
        <f>IF(アルペン競技参加一覧男子!K8="","",アルペン競技参加一覧男子!K8)</f>
        <v/>
      </c>
      <c r="H3" s="4" t="str">
        <f>IF(G3="","",IF(COUNTIF($G$3:G3,G3)&gt;1,"重複",ROW()-2))</f>
        <v/>
      </c>
      <c r="I3" s="4" t="str">
        <f>IFERROR(SMALL($H$3:$H$217,ROW()-2),"")</f>
        <v/>
      </c>
      <c r="J3" s="4" t="str">
        <f>IFERROR(INDEX($G$3:$G$217,I3,1),"")</f>
        <v/>
      </c>
      <c r="L3" s="4">
        <v>1</v>
      </c>
      <c r="M3" s="4" t="str">
        <f>IF(アルペン競技参加一覧男子!L8="","",アルペン競技参加一覧男子!L8)</f>
        <v/>
      </c>
      <c r="N3" s="4" t="str">
        <f>IF(M3="","",IF(COUNTIF($M$3:M3,M3)&gt;1,"重複",ROW()-2))</f>
        <v/>
      </c>
      <c r="O3" s="4" t="str">
        <f>IFERROR(SMALL($N$3:$N$217,ROW()-2),"")</f>
        <v/>
      </c>
      <c r="P3" s="4" t="str">
        <f>IFERROR(INDEX($M$3:$M$217,O3,1),"")</f>
        <v/>
      </c>
      <c r="Q3" s="247"/>
      <c r="R3" s="437" t="s">
        <v>360</v>
      </c>
      <c r="S3" s="4">
        <v>1</v>
      </c>
      <c r="T3" s="4" t="str">
        <f>IF(アルペン競技参加一覧男子!K8="","",アルペン競技参加一覧男子!K8)</f>
        <v/>
      </c>
      <c r="U3" s="4" t="str">
        <f>IF(T3="","",IF(COUNTIF($T$3:T3,T3)&gt;1,"重複",ROW()-2))</f>
        <v/>
      </c>
      <c r="V3" s="4" t="str">
        <f>IFERROR(SMALL($U$3:$U$109,ROW()-2),"")</f>
        <v/>
      </c>
      <c r="W3" s="4" t="str">
        <f>IFERROR(INDEX($T$3:$T$109,V3,1),"")</f>
        <v/>
      </c>
    </row>
    <row r="4" spans="1:23">
      <c r="A4" t="s">
        <v>15</v>
      </c>
      <c r="C4" t="s">
        <v>80</v>
      </c>
      <c r="E4" s="438"/>
      <c r="F4" s="4">
        <v>2</v>
      </c>
      <c r="G4" s="4" t="str">
        <f>IF(アルペン競技参加一覧男子!K9="","",アルペン競技参加一覧男子!K9)</f>
        <v/>
      </c>
      <c r="H4" s="4" t="str">
        <f>IF(G4="","",IF(COUNTIF($G$3:G4,G4)&gt;1,"重複",ROW()-2))</f>
        <v/>
      </c>
      <c r="I4" s="4" t="str">
        <f t="shared" ref="I4:I67" si="0">IFERROR(SMALL($H$3:$H$217,ROW()-2),"")</f>
        <v/>
      </c>
      <c r="J4" s="4" t="str">
        <f t="shared" ref="J4:J67" si="1">IFERROR(INDEX($G$3:$G$217,I4,1),"")</f>
        <v/>
      </c>
      <c r="L4" s="4">
        <v>2</v>
      </c>
      <c r="M4" s="4" t="str">
        <f>IF(アルペン競技参加一覧男子!L9="","",アルペン競技参加一覧男子!L9)</f>
        <v/>
      </c>
      <c r="N4" s="4" t="str">
        <f>IF(M4="","",IF(COUNTIF($M$3:M4,M4)&gt;1,"重複",ROW()-2))</f>
        <v/>
      </c>
      <c r="O4" s="4" t="str">
        <f t="shared" ref="O4:O67" si="2">IFERROR(SMALL($N$3:$N$217,ROW()-2),"")</f>
        <v/>
      </c>
      <c r="P4" s="4" t="str">
        <f t="shared" ref="P4:P67" si="3">IFERROR(INDEX($M$3:$M$217,O4,1),"")</f>
        <v/>
      </c>
      <c r="Q4" s="247"/>
      <c r="R4" s="438"/>
      <c r="S4" s="4">
        <v>2</v>
      </c>
      <c r="T4" s="4" t="str">
        <f>IF(アルペン競技参加一覧男子!K9="","",アルペン競技参加一覧男子!K9)</f>
        <v/>
      </c>
      <c r="U4" s="4" t="str">
        <f>IF(T4="","",IF(COUNTIF($T$3:T4,T4)&gt;1,"重複",ROW()-2))</f>
        <v/>
      </c>
      <c r="V4" s="4" t="str">
        <f t="shared" ref="V4:V67" si="4">IFERROR(SMALL($U$3:$U$109,ROW()-2),"")</f>
        <v/>
      </c>
      <c r="W4" s="4" t="str">
        <f t="shared" ref="W4:W67" si="5">IFERROR(INDEX($T$3:$T$109,V4,1),"")</f>
        <v/>
      </c>
    </row>
    <row r="5" spans="1:23">
      <c r="A5" t="s">
        <v>16</v>
      </c>
      <c r="C5" t="s">
        <v>83</v>
      </c>
      <c r="E5" s="438"/>
      <c r="F5" s="4">
        <v>3</v>
      </c>
      <c r="G5" s="4" t="str">
        <f>IF(アルペン競技参加一覧男子!K10="","",アルペン競技参加一覧男子!K10)</f>
        <v/>
      </c>
      <c r="H5" s="4" t="str">
        <f>IF(G5="","",IF(COUNTIF($G$3:G5,G5)&gt;1,"重複",ROW()-2))</f>
        <v/>
      </c>
      <c r="I5" s="4" t="str">
        <f t="shared" si="0"/>
        <v/>
      </c>
      <c r="J5" s="4" t="str">
        <f t="shared" si="1"/>
        <v/>
      </c>
      <c r="L5" s="4">
        <v>3</v>
      </c>
      <c r="M5" s="4" t="str">
        <f>IF(アルペン競技参加一覧男子!L10="","",アルペン競技参加一覧男子!L10)</f>
        <v/>
      </c>
      <c r="N5" s="4" t="str">
        <f>IF(M5="","",IF(COUNTIF($M$3:M5,M5)&gt;1,"重複",ROW()-2))</f>
        <v/>
      </c>
      <c r="O5" s="4" t="str">
        <f t="shared" si="2"/>
        <v/>
      </c>
      <c r="P5" s="4" t="str">
        <f t="shared" si="3"/>
        <v/>
      </c>
      <c r="Q5" s="247"/>
      <c r="R5" s="438"/>
      <c r="S5" s="4">
        <v>3</v>
      </c>
      <c r="T5" s="4" t="str">
        <f>IF(アルペン競技参加一覧男子!K10="","",アルペン競技参加一覧男子!K10)</f>
        <v/>
      </c>
      <c r="U5" s="4" t="str">
        <f>IF(T5="","",IF(COUNTIF($T$3:T5,T5)&gt;1,"重複",ROW()-2))</f>
        <v/>
      </c>
      <c r="V5" s="4" t="str">
        <f t="shared" si="4"/>
        <v/>
      </c>
      <c r="W5" s="4" t="str">
        <f t="shared" si="5"/>
        <v/>
      </c>
    </row>
    <row r="6" spans="1:23">
      <c r="A6" t="s">
        <v>17</v>
      </c>
      <c r="C6" t="s">
        <v>81</v>
      </c>
      <c r="E6" s="438"/>
      <c r="F6" s="4">
        <v>4</v>
      </c>
      <c r="G6" s="4" t="str">
        <f>IF(アルペン競技参加一覧男子!K11="","",アルペン競技参加一覧男子!K11)</f>
        <v/>
      </c>
      <c r="H6" s="4" t="str">
        <f>IF(G6="","",IF(COUNTIF($G$3:G6,G6)&gt;1,"重複",ROW()-2))</f>
        <v/>
      </c>
      <c r="I6" s="4" t="str">
        <f t="shared" si="0"/>
        <v/>
      </c>
      <c r="J6" s="4" t="str">
        <f t="shared" si="1"/>
        <v/>
      </c>
      <c r="L6" s="4">
        <v>4</v>
      </c>
      <c r="M6" s="4" t="str">
        <f>IF(アルペン競技参加一覧男子!L11="","",アルペン競技参加一覧男子!L11)</f>
        <v/>
      </c>
      <c r="N6" s="4" t="str">
        <f>IF(M6="","",IF(COUNTIF($M$3:M6,M6)&gt;1,"重複",ROW()-2))</f>
        <v/>
      </c>
      <c r="O6" s="4" t="str">
        <f t="shared" si="2"/>
        <v/>
      </c>
      <c r="P6" s="4" t="str">
        <f>IFERROR(INDEX($M$3:$M$217,O6,1),"")</f>
        <v/>
      </c>
      <c r="Q6" s="247"/>
      <c r="R6" s="438"/>
      <c r="S6" s="4">
        <v>4</v>
      </c>
      <c r="T6" s="4" t="str">
        <f>IF(アルペン競技参加一覧男子!K11="","",アルペン競技参加一覧男子!K11)</f>
        <v/>
      </c>
      <c r="U6" s="4" t="str">
        <f>IF(T6="","",IF(COUNTIF($T$3:T6,T6)&gt;1,"重複",ROW()-2))</f>
        <v/>
      </c>
      <c r="V6" s="4" t="str">
        <f t="shared" si="4"/>
        <v/>
      </c>
      <c r="W6" s="4" t="str">
        <f t="shared" si="5"/>
        <v/>
      </c>
    </row>
    <row r="7" spans="1:23">
      <c r="A7" t="s">
        <v>18</v>
      </c>
      <c r="C7" t="s">
        <v>84</v>
      </c>
      <c r="E7" s="438"/>
      <c r="F7" s="4">
        <v>5</v>
      </c>
      <c r="G7" s="4" t="str">
        <f>IF(アルペン競技参加一覧男子!K12="","",アルペン競技参加一覧男子!K12)</f>
        <v/>
      </c>
      <c r="H7" s="4" t="str">
        <f>IF(G7="","",IF(COUNTIF($G$3:G7,G7)&gt;1,"重複",ROW()-2))</f>
        <v/>
      </c>
      <c r="I7" s="4" t="str">
        <f t="shared" si="0"/>
        <v/>
      </c>
      <c r="J7" s="4" t="str">
        <f t="shared" si="1"/>
        <v/>
      </c>
      <c r="L7" s="4">
        <v>5</v>
      </c>
      <c r="M7" s="4" t="str">
        <f>IF(アルペン競技参加一覧男子!L12="","",アルペン競技参加一覧男子!L12)</f>
        <v/>
      </c>
      <c r="N7" s="4" t="str">
        <f>IF(M7="","",IF(COUNTIF($M$3:M7,M7)&gt;1,"重複",ROW()-2))</f>
        <v/>
      </c>
      <c r="O7" s="4" t="str">
        <f t="shared" si="2"/>
        <v/>
      </c>
      <c r="P7" s="4" t="str">
        <f t="shared" si="3"/>
        <v/>
      </c>
      <c r="Q7" s="247"/>
      <c r="R7" s="438"/>
      <c r="S7" s="4">
        <v>5</v>
      </c>
      <c r="T7" s="4" t="str">
        <f>IF(アルペン競技参加一覧男子!K12="","",アルペン競技参加一覧男子!K12)</f>
        <v/>
      </c>
      <c r="U7" s="4" t="str">
        <f>IF(T7="","",IF(COUNTIF($T$3:T7,T7)&gt;1,"重複",ROW()-2))</f>
        <v/>
      </c>
      <c r="V7" s="4" t="str">
        <f t="shared" si="4"/>
        <v/>
      </c>
      <c r="W7" s="4" t="str">
        <f t="shared" si="5"/>
        <v/>
      </c>
    </row>
    <row r="8" spans="1:23">
      <c r="A8" t="s">
        <v>19</v>
      </c>
      <c r="E8" s="438"/>
      <c r="F8" s="4">
        <v>6</v>
      </c>
      <c r="G8" s="4" t="str">
        <f>IF(アルペン競技参加一覧男子!K13="","",アルペン競技参加一覧男子!K13)</f>
        <v/>
      </c>
      <c r="H8" s="4" t="str">
        <f>IF(G8="","",IF(COUNTIF($G$3:G8,G8)&gt;1,"重複",ROW()-2))</f>
        <v/>
      </c>
      <c r="I8" s="4" t="str">
        <f t="shared" si="0"/>
        <v/>
      </c>
      <c r="J8" s="4" t="str">
        <f t="shared" si="1"/>
        <v/>
      </c>
      <c r="L8" s="4">
        <v>6</v>
      </c>
      <c r="M8" s="4" t="str">
        <f>IF(アルペン競技参加一覧男子!L13="","",アルペン競技参加一覧男子!L13)</f>
        <v/>
      </c>
      <c r="N8" s="4" t="str">
        <f>IF(M8="","",IF(COUNTIF($M$3:M8,M8)&gt;1,"重複",ROW()-2))</f>
        <v/>
      </c>
      <c r="O8" s="4" t="str">
        <f t="shared" si="2"/>
        <v/>
      </c>
      <c r="P8" s="4" t="str">
        <f>IFERROR(INDEX($M$3:$M$217,O8,1),"")</f>
        <v/>
      </c>
      <c r="Q8" s="247"/>
      <c r="R8" s="438"/>
      <c r="S8" s="4">
        <v>6</v>
      </c>
      <c r="T8" s="4" t="str">
        <f>IF(アルペン競技参加一覧男子!K13="","",アルペン競技参加一覧男子!K13)</f>
        <v/>
      </c>
      <c r="U8" s="4" t="str">
        <f>IF(T8="","",IF(COUNTIF($T$3:T8,T8)&gt;1,"重複",ROW()-2))</f>
        <v/>
      </c>
      <c r="V8" s="4" t="str">
        <f t="shared" si="4"/>
        <v/>
      </c>
      <c r="W8" s="4" t="str">
        <f t="shared" si="5"/>
        <v/>
      </c>
    </row>
    <row r="9" spans="1:23">
      <c r="A9" t="s">
        <v>20</v>
      </c>
      <c r="E9" s="438"/>
      <c r="F9" s="4">
        <v>7</v>
      </c>
      <c r="G9" s="4" t="str">
        <f>IF(アルペン競技参加一覧男子!K14="","",アルペン競技参加一覧男子!K14)</f>
        <v/>
      </c>
      <c r="H9" s="4" t="str">
        <f>IF(G9="","",IF(COUNTIF($G$3:G9,G9)&gt;1,"重複",ROW()-2))</f>
        <v/>
      </c>
      <c r="I9" s="4" t="str">
        <f t="shared" si="0"/>
        <v/>
      </c>
      <c r="J9" s="4" t="str">
        <f t="shared" si="1"/>
        <v/>
      </c>
      <c r="L9" s="4">
        <v>7</v>
      </c>
      <c r="M9" s="4" t="str">
        <f>IF(アルペン競技参加一覧男子!L14="","",アルペン競技参加一覧男子!L14)</f>
        <v/>
      </c>
      <c r="N9" s="4" t="str">
        <f>IF(M9="","",IF(COUNTIF($M$3:M9,M9)&gt;1,"重複",ROW()-2))</f>
        <v/>
      </c>
      <c r="O9" s="4" t="str">
        <f t="shared" si="2"/>
        <v/>
      </c>
      <c r="P9" s="4" t="str">
        <f t="shared" si="3"/>
        <v/>
      </c>
      <c r="Q9" s="247"/>
      <c r="R9" s="438"/>
      <c r="S9" s="4">
        <v>7</v>
      </c>
      <c r="T9" s="4" t="str">
        <f>IF(アルペン競技参加一覧男子!K14="","",アルペン競技参加一覧男子!K14)</f>
        <v/>
      </c>
      <c r="U9" s="4" t="str">
        <f>IF(T9="","",IF(COUNTIF($T$3:T9,T9)&gt;1,"重複",ROW()-2))</f>
        <v/>
      </c>
      <c r="V9" s="4" t="str">
        <f t="shared" si="4"/>
        <v/>
      </c>
      <c r="W9" s="4" t="str">
        <f t="shared" si="5"/>
        <v/>
      </c>
    </row>
    <row r="10" spans="1:23">
      <c r="A10" t="s">
        <v>21</v>
      </c>
      <c r="E10" s="438"/>
      <c r="F10" s="4">
        <v>8</v>
      </c>
      <c r="G10" s="4" t="str">
        <f>IF(アルペン競技参加一覧男子!K15="","",アルペン競技参加一覧男子!K15)</f>
        <v/>
      </c>
      <c r="H10" s="4" t="str">
        <f>IF(G10="","",IF(COUNTIF($G$3:G10,G10)&gt;1,"重複",ROW()-2))</f>
        <v/>
      </c>
      <c r="I10" s="4" t="str">
        <f t="shared" si="0"/>
        <v/>
      </c>
      <c r="J10" s="4" t="str">
        <f t="shared" si="1"/>
        <v/>
      </c>
      <c r="L10" s="4">
        <v>8</v>
      </c>
      <c r="M10" s="4" t="str">
        <f>IF(アルペン競技参加一覧男子!L15="","",アルペン競技参加一覧男子!L15)</f>
        <v/>
      </c>
      <c r="N10" s="4" t="str">
        <f>IF(M10="","",IF(COUNTIF($M$3:M10,M10)&gt;1,"重複",ROW()-2))</f>
        <v/>
      </c>
      <c r="O10" s="4" t="str">
        <f t="shared" si="2"/>
        <v/>
      </c>
      <c r="P10" s="4" t="str">
        <f t="shared" si="3"/>
        <v/>
      </c>
      <c r="Q10" s="247"/>
      <c r="R10" s="438"/>
      <c r="S10" s="4">
        <v>8</v>
      </c>
      <c r="T10" s="4" t="str">
        <f>IF(アルペン競技参加一覧男子!K15="","",アルペン競技参加一覧男子!K15)</f>
        <v/>
      </c>
      <c r="U10" s="4" t="str">
        <f>IF(T10="","",IF(COUNTIF($T$3:T10,T10)&gt;1,"重複",ROW()-2))</f>
        <v/>
      </c>
      <c r="V10" s="4" t="str">
        <f t="shared" si="4"/>
        <v/>
      </c>
      <c r="W10" s="4" t="str">
        <f t="shared" si="5"/>
        <v/>
      </c>
    </row>
    <row r="11" spans="1:23">
      <c r="A11" t="s">
        <v>22</v>
      </c>
      <c r="E11" s="438"/>
      <c r="F11" s="4">
        <v>9</v>
      </c>
      <c r="G11" s="4" t="str">
        <f>IF(アルペン競技参加一覧男子!K16="","",アルペン競技参加一覧男子!K16)</f>
        <v/>
      </c>
      <c r="H11" s="4" t="str">
        <f>IF(G11="","",IF(COUNTIF($G$3:G11,G11)&gt;1,"重複",ROW()-2))</f>
        <v/>
      </c>
      <c r="I11" s="4" t="str">
        <f t="shared" si="0"/>
        <v/>
      </c>
      <c r="J11" s="4" t="str">
        <f t="shared" si="1"/>
        <v/>
      </c>
      <c r="L11" s="4">
        <v>9</v>
      </c>
      <c r="M11" s="4" t="str">
        <f>IF(アルペン競技参加一覧男子!L16="","",アルペン競技参加一覧男子!L16)</f>
        <v/>
      </c>
      <c r="N11" s="4" t="str">
        <f>IF(M11="","",IF(COUNTIF($M$3:M11,M11)&gt;1,"重複",ROW()-2))</f>
        <v/>
      </c>
      <c r="O11" s="4" t="str">
        <f t="shared" si="2"/>
        <v/>
      </c>
      <c r="P11" s="4" t="str">
        <f t="shared" si="3"/>
        <v/>
      </c>
      <c r="Q11" s="247"/>
      <c r="R11" s="438"/>
      <c r="S11" s="4">
        <v>9</v>
      </c>
      <c r="T11" s="4" t="str">
        <f>IF(アルペン競技参加一覧男子!K16="","",アルペン競技参加一覧男子!K16)</f>
        <v/>
      </c>
      <c r="U11" s="4" t="str">
        <f>IF(T11="","",IF(COUNTIF($T$3:T11,T11)&gt;1,"重複",ROW()-2))</f>
        <v/>
      </c>
      <c r="V11" s="4" t="str">
        <f t="shared" si="4"/>
        <v/>
      </c>
      <c r="W11" s="4" t="str">
        <f t="shared" si="5"/>
        <v/>
      </c>
    </row>
    <row r="12" spans="1:23">
      <c r="A12" t="s">
        <v>23</v>
      </c>
      <c r="E12" s="438"/>
      <c r="F12" s="4">
        <v>10</v>
      </c>
      <c r="G12" s="4" t="str">
        <f>IF(アルペン競技参加一覧男子!K17="","",アルペン競技参加一覧男子!K17)</f>
        <v/>
      </c>
      <c r="H12" s="4" t="str">
        <f>IF(G12="","",IF(COUNTIF($G$3:G12,G12)&gt;1,"重複",ROW()-2))</f>
        <v/>
      </c>
      <c r="I12" s="4" t="str">
        <f t="shared" si="0"/>
        <v/>
      </c>
      <c r="J12" s="4" t="str">
        <f t="shared" si="1"/>
        <v/>
      </c>
      <c r="L12" s="4">
        <v>10</v>
      </c>
      <c r="M12" s="4" t="str">
        <f>IF(アルペン競技参加一覧男子!L17="","",アルペン競技参加一覧男子!L17)</f>
        <v/>
      </c>
      <c r="N12" s="4" t="str">
        <f>IF(M12="","",IF(COUNTIF($M$3:M12,M12)&gt;1,"重複",ROW()-2))</f>
        <v/>
      </c>
      <c r="O12" s="4" t="str">
        <f t="shared" si="2"/>
        <v/>
      </c>
      <c r="P12" s="4" t="str">
        <f t="shared" si="3"/>
        <v/>
      </c>
      <c r="Q12" s="247"/>
      <c r="R12" s="438"/>
      <c r="S12" s="4">
        <v>10</v>
      </c>
      <c r="T12" s="4" t="str">
        <f>IF(アルペン競技参加一覧男子!K17="","",アルペン競技参加一覧男子!K17)</f>
        <v/>
      </c>
      <c r="U12" s="4" t="str">
        <f>IF(T12="","",IF(COUNTIF($T$3:T12,T12)&gt;1,"重複",ROW()-2))</f>
        <v/>
      </c>
      <c r="V12" s="4" t="str">
        <f t="shared" si="4"/>
        <v/>
      </c>
      <c r="W12" s="4" t="str">
        <f t="shared" si="5"/>
        <v/>
      </c>
    </row>
    <row r="13" spans="1:23">
      <c r="A13" t="s">
        <v>24</v>
      </c>
      <c r="E13" s="438"/>
      <c r="F13" s="4">
        <v>11</v>
      </c>
      <c r="G13" s="4" t="str">
        <f>IF(アルペン競技参加一覧男子!K18="","",アルペン競技参加一覧男子!K18)</f>
        <v/>
      </c>
      <c r="H13" s="4" t="str">
        <f>IF(G13="","",IF(COUNTIF($G$3:G13,G13)&gt;1,"重複",ROW()-2))</f>
        <v/>
      </c>
      <c r="I13" s="4" t="str">
        <f t="shared" si="0"/>
        <v/>
      </c>
      <c r="J13" s="4" t="str">
        <f t="shared" si="1"/>
        <v/>
      </c>
      <c r="L13" s="4">
        <v>11</v>
      </c>
      <c r="M13" s="4" t="str">
        <f>IF(アルペン競技参加一覧男子!L18="","",アルペン競技参加一覧男子!L18)</f>
        <v/>
      </c>
      <c r="N13" s="4" t="str">
        <f>IF(M13="","",IF(COUNTIF($M$3:M13,M13)&gt;1,"重複",ROW()-2))</f>
        <v/>
      </c>
      <c r="O13" s="4" t="str">
        <f t="shared" si="2"/>
        <v/>
      </c>
      <c r="P13" s="4" t="str">
        <f t="shared" si="3"/>
        <v/>
      </c>
      <c r="Q13" s="247"/>
      <c r="R13" s="438"/>
      <c r="S13" s="4">
        <v>11</v>
      </c>
      <c r="T13" s="4" t="str">
        <f>IF(アルペン競技参加一覧男子!K18="","",アルペン競技参加一覧男子!K18)</f>
        <v/>
      </c>
      <c r="U13" s="4" t="str">
        <f>IF(T13="","",IF(COUNTIF($T$3:T13,T13)&gt;1,"重複",ROW()-2))</f>
        <v/>
      </c>
      <c r="V13" s="4" t="str">
        <f t="shared" si="4"/>
        <v/>
      </c>
      <c r="W13" s="4" t="str">
        <f t="shared" si="5"/>
        <v/>
      </c>
    </row>
    <row r="14" spans="1:23">
      <c r="A14" t="s">
        <v>25</v>
      </c>
      <c r="E14" s="438"/>
      <c r="F14" s="4">
        <v>12</v>
      </c>
      <c r="G14" s="4" t="str">
        <f>IF(アルペン競技参加一覧男子!K19="","",アルペン競技参加一覧男子!K19)</f>
        <v/>
      </c>
      <c r="H14" s="4" t="str">
        <f>IF(G14="","",IF(COUNTIF($G$3:G14,G14)&gt;1,"重複",ROW()-2))</f>
        <v/>
      </c>
      <c r="I14" s="4" t="str">
        <f t="shared" si="0"/>
        <v/>
      </c>
      <c r="J14" s="4" t="str">
        <f t="shared" si="1"/>
        <v/>
      </c>
      <c r="L14" s="4">
        <v>12</v>
      </c>
      <c r="M14" s="4" t="str">
        <f>IF(アルペン競技参加一覧男子!L19="","",アルペン競技参加一覧男子!L19)</f>
        <v/>
      </c>
      <c r="N14" s="4" t="str">
        <f>IF(M14="","",IF(COUNTIF($M$3:M14,M14)&gt;1,"重複",ROW()-2))</f>
        <v/>
      </c>
      <c r="O14" s="4" t="str">
        <f t="shared" si="2"/>
        <v/>
      </c>
      <c r="P14" s="4" t="str">
        <f t="shared" si="3"/>
        <v/>
      </c>
      <c r="Q14" s="247"/>
      <c r="R14" s="438"/>
      <c r="S14" s="4">
        <v>12</v>
      </c>
      <c r="T14" s="4" t="str">
        <f>IF(アルペン競技参加一覧男子!K19="","",アルペン競技参加一覧男子!K19)</f>
        <v/>
      </c>
      <c r="U14" s="4" t="str">
        <f>IF(T14="","",IF(COUNTIF($T$3:T14,T14)&gt;1,"重複",ROW()-2))</f>
        <v/>
      </c>
      <c r="V14" s="4" t="str">
        <f t="shared" si="4"/>
        <v/>
      </c>
      <c r="W14" s="4" t="str">
        <f t="shared" si="5"/>
        <v/>
      </c>
    </row>
    <row r="15" spans="1:23">
      <c r="A15" t="s">
        <v>26</v>
      </c>
      <c r="E15" s="438"/>
      <c r="F15" s="4">
        <v>13</v>
      </c>
      <c r="G15" s="4" t="str">
        <f>IF(アルペン競技参加一覧男子!K20="","",アルペン競技参加一覧男子!K20)</f>
        <v/>
      </c>
      <c r="H15" s="4" t="str">
        <f>IF(G15="","",IF(COUNTIF($G$3:G15,G15)&gt;1,"重複",ROW()-2))</f>
        <v/>
      </c>
      <c r="I15" s="4" t="str">
        <f t="shared" si="0"/>
        <v/>
      </c>
      <c r="J15" s="4" t="str">
        <f t="shared" si="1"/>
        <v/>
      </c>
      <c r="L15" s="4">
        <v>13</v>
      </c>
      <c r="M15" s="4" t="str">
        <f>IF(アルペン競技参加一覧男子!L20="","",アルペン競技参加一覧男子!L20)</f>
        <v/>
      </c>
      <c r="N15" s="4" t="str">
        <f>IF(M15="","",IF(COUNTIF($M$3:M15,M15)&gt;1,"重複",ROW()-2))</f>
        <v/>
      </c>
      <c r="O15" s="4" t="str">
        <f t="shared" si="2"/>
        <v/>
      </c>
      <c r="P15" s="4" t="str">
        <f t="shared" si="3"/>
        <v/>
      </c>
      <c r="Q15" s="247"/>
      <c r="R15" s="438"/>
      <c r="S15" s="4">
        <v>13</v>
      </c>
      <c r="T15" s="4" t="str">
        <f>IF(アルペン競技参加一覧男子!K20="","",アルペン競技参加一覧男子!K20)</f>
        <v/>
      </c>
      <c r="U15" s="4" t="str">
        <f>IF(T15="","",IF(COUNTIF($T$3:T15,T15)&gt;1,"重複",ROW()-2))</f>
        <v/>
      </c>
      <c r="V15" s="4" t="str">
        <f t="shared" si="4"/>
        <v/>
      </c>
      <c r="W15" s="4" t="str">
        <f t="shared" si="5"/>
        <v/>
      </c>
    </row>
    <row r="16" spans="1:23">
      <c r="A16" t="s">
        <v>27</v>
      </c>
      <c r="E16" s="438"/>
      <c r="F16" s="4">
        <v>14</v>
      </c>
      <c r="G16" s="4" t="str">
        <f>IF(アルペン競技参加一覧男子!K21="","",アルペン競技参加一覧男子!K21)</f>
        <v/>
      </c>
      <c r="H16" s="4" t="str">
        <f>IF(G16="","",IF(COUNTIF($G$3:G16,G16)&gt;1,"重複",ROW()-2))</f>
        <v/>
      </c>
      <c r="I16" s="4" t="str">
        <f t="shared" si="0"/>
        <v/>
      </c>
      <c r="J16" s="4" t="str">
        <f t="shared" si="1"/>
        <v/>
      </c>
      <c r="L16" s="4">
        <v>14</v>
      </c>
      <c r="M16" s="4" t="str">
        <f>IF(アルペン競技参加一覧男子!L21="","",アルペン競技参加一覧男子!L21)</f>
        <v/>
      </c>
      <c r="N16" s="4" t="str">
        <f>IF(M16="","",IF(COUNTIF($M$3:M16,M16)&gt;1,"重複",ROW()-2))</f>
        <v/>
      </c>
      <c r="O16" s="4" t="str">
        <f t="shared" si="2"/>
        <v/>
      </c>
      <c r="P16" s="4" t="str">
        <f t="shared" si="3"/>
        <v/>
      </c>
      <c r="Q16" s="247"/>
      <c r="R16" s="438"/>
      <c r="S16" s="4">
        <v>14</v>
      </c>
      <c r="T16" s="4" t="str">
        <f>IF(アルペン競技参加一覧男子!K21="","",アルペン競技参加一覧男子!K21)</f>
        <v/>
      </c>
      <c r="U16" s="4" t="str">
        <f>IF(T16="","",IF(COUNTIF($T$3:T16,T16)&gt;1,"重複",ROW()-2))</f>
        <v/>
      </c>
      <c r="V16" s="4" t="str">
        <f t="shared" si="4"/>
        <v/>
      </c>
      <c r="W16" s="4" t="str">
        <f t="shared" si="5"/>
        <v/>
      </c>
    </row>
    <row r="17" spans="1:23">
      <c r="A17" t="s">
        <v>28</v>
      </c>
      <c r="E17" s="438"/>
      <c r="F17" s="4">
        <v>15</v>
      </c>
      <c r="G17" s="4" t="str">
        <f>IF(アルペン競技参加一覧男子!K22="","",アルペン競技参加一覧男子!K22)</f>
        <v/>
      </c>
      <c r="H17" s="4" t="str">
        <f>IF(G17="","",IF(COUNTIF($G$3:G17,G17)&gt;1,"重複",ROW()-2))</f>
        <v/>
      </c>
      <c r="I17" s="4" t="str">
        <f t="shared" si="0"/>
        <v/>
      </c>
      <c r="J17" s="4" t="str">
        <f t="shared" si="1"/>
        <v/>
      </c>
      <c r="L17" s="4">
        <v>15</v>
      </c>
      <c r="M17" s="4" t="str">
        <f>IF(アルペン競技参加一覧男子!L22="","",アルペン競技参加一覧男子!L22)</f>
        <v/>
      </c>
      <c r="N17" s="4" t="str">
        <f>IF(M17="","",IF(COUNTIF($M$3:M17,M17)&gt;1,"重複",ROW()-2))</f>
        <v/>
      </c>
      <c r="O17" s="4" t="str">
        <f t="shared" si="2"/>
        <v/>
      </c>
      <c r="P17" s="4" t="str">
        <f t="shared" si="3"/>
        <v/>
      </c>
      <c r="Q17" s="247"/>
      <c r="R17" s="438"/>
      <c r="S17" s="4">
        <v>15</v>
      </c>
      <c r="T17" s="4" t="str">
        <f>IF(アルペン競技参加一覧男子!K22="","",アルペン競技参加一覧男子!K22)</f>
        <v/>
      </c>
      <c r="U17" s="4" t="str">
        <f>IF(T17="","",IF(COUNTIF($T$3:T17,T17)&gt;1,"重複",ROW()-2))</f>
        <v/>
      </c>
      <c r="V17" s="4" t="str">
        <f t="shared" si="4"/>
        <v/>
      </c>
      <c r="W17" s="4" t="str">
        <f t="shared" si="5"/>
        <v/>
      </c>
    </row>
    <row r="18" spans="1:23">
      <c r="A18" t="s">
        <v>29</v>
      </c>
      <c r="E18" s="438"/>
      <c r="F18" s="4">
        <v>16</v>
      </c>
      <c r="G18" s="4" t="str">
        <f>IF(アルペン競技参加一覧男子!K23="","",アルペン競技参加一覧男子!K23)</f>
        <v/>
      </c>
      <c r="H18" s="4" t="str">
        <f>IF(G18="","",IF(COUNTIF($G$3:G18,G18)&gt;1,"重複",ROW()-2))</f>
        <v/>
      </c>
      <c r="I18" s="4" t="str">
        <f t="shared" si="0"/>
        <v/>
      </c>
      <c r="J18" s="4" t="str">
        <f t="shared" si="1"/>
        <v/>
      </c>
      <c r="L18" s="4">
        <v>16</v>
      </c>
      <c r="M18" s="4" t="str">
        <f>IF(アルペン競技参加一覧男子!L23="","",アルペン競技参加一覧男子!L23)</f>
        <v/>
      </c>
      <c r="N18" s="4" t="str">
        <f>IF(M18="","",IF(COUNTIF($M$3:M18,M18)&gt;1,"重複",ROW()-2))</f>
        <v/>
      </c>
      <c r="O18" s="4" t="str">
        <f t="shared" si="2"/>
        <v/>
      </c>
      <c r="P18" s="4" t="str">
        <f t="shared" si="3"/>
        <v/>
      </c>
      <c r="Q18" s="247"/>
      <c r="R18" s="438"/>
      <c r="S18" s="4">
        <v>16</v>
      </c>
      <c r="T18" s="4" t="str">
        <f>IF(アルペン競技参加一覧男子!K23="","",アルペン競技参加一覧男子!K23)</f>
        <v/>
      </c>
      <c r="U18" s="4" t="str">
        <f>IF(T18="","",IF(COUNTIF($T$3:T18,T18)&gt;1,"重複",ROW()-2))</f>
        <v/>
      </c>
      <c r="V18" s="4" t="str">
        <f t="shared" si="4"/>
        <v/>
      </c>
      <c r="W18" s="4" t="str">
        <f t="shared" si="5"/>
        <v/>
      </c>
    </row>
    <row r="19" spans="1:23">
      <c r="A19" t="s">
        <v>30</v>
      </c>
      <c r="E19" s="438"/>
      <c r="F19" s="4">
        <v>17</v>
      </c>
      <c r="G19" s="4" t="str">
        <f>IF(アルペン競技参加一覧男子!K24="","",アルペン競技参加一覧男子!K24)</f>
        <v/>
      </c>
      <c r="H19" s="4" t="str">
        <f>IF(G19="","",IF(COUNTIF($G$3:G19,G19)&gt;1,"重複",ROW()-2))</f>
        <v/>
      </c>
      <c r="I19" s="4" t="str">
        <f t="shared" si="0"/>
        <v/>
      </c>
      <c r="J19" s="4" t="str">
        <f t="shared" si="1"/>
        <v/>
      </c>
      <c r="L19" s="4">
        <v>17</v>
      </c>
      <c r="M19" s="4" t="str">
        <f>IF(アルペン競技参加一覧男子!L24="","",アルペン競技参加一覧男子!L24)</f>
        <v/>
      </c>
      <c r="N19" s="4" t="str">
        <f>IF(M19="","",IF(COUNTIF($M$3:M19,M19)&gt;1,"重複",ROW()-2))</f>
        <v/>
      </c>
      <c r="O19" s="4" t="str">
        <f t="shared" si="2"/>
        <v/>
      </c>
      <c r="P19" s="4" t="str">
        <f t="shared" si="3"/>
        <v/>
      </c>
      <c r="Q19" s="247"/>
      <c r="R19" s="438"/>
      <c r="S19" s="4">
        <v>17</v>
      </c>
      <c r="T19" s="4" t="str">
        <f>IF(アルペン競技参加一覧男子!K24="","",アルペン競技参加一覧男子!K24)</f>
        <v/>
      </c>
      <c r="U19" s="4" t="str">
        <f>IF(T19="","",IF(COUNTIF($T$3:T19,T19)&gt;1,"重複",ROW()-2))</f>
        <v/>
      </c>
      <c r="V19" s="4" t="str">
        <f t="shared" si="4"/>
        <v/>
      </c>
      <c r="W19" s="4" t="str">
        <f t="shared" si="5"/>
        <v/>
      </c>
    </row>
    <row r="20" spans="1:23">
      <c r="A20" t="s">
        <v>31</v>
      </c>
      <c r="E20" s="438"/>
      <c r="F20" s="4">
        <v>18</v>
      </c>
      <c r="G20" s="4" t="str">
        <f>IF(アルペン競技参加一覧男子!K25="","",アルペン競技参加一覧男子!K25)</f>
        <v/>
      </c>
      <c r="H20" s="4" t="str">
        <f>IF(G20="","",IF(COUNTIF($G$3:G20,G20)&gt;1,"重複",ROW()-2))</f>
        <v/>
      </c>
      <c r="I20" s="4" t="str">
        <f t="shared" si="0"/>
        <v/>
      </c>
      <c r="J20" s="4" t="str">
        <f t="shared" si="1"/>
        <v/>
      </c>
      <c r="L20" s="4">
        <v>18</v>
      </c>
      <c r="M20" s="4" t="str">
        <f>IF(アルペン競技参加一覧男子!L25="","",アルペン競技参加一覧男子!L25)</f>
        <v/>
      </c>
      <c r="N20" s="4" t="str">
        <f>IF(M20="","",IF(COUNTIF($M$3:M20,M20)&gt;1,"重複",ROW()-2))</f>
        <v/>
      </c>
      <c r="O20" s="4" t="str">
        <f t="shared" si="2"/>
        <v/>
      </c>
      <c r="P20" s="4" t="str">
        <f t="shared" si="3"/>
        <v/>
      </c>
      <c r="Q20" s="247"/>
      <c r="R20" s="438"/>
      <c r="S20" s="4">
        <v>18</v>
      </c>
      <c r="T20" s="4" t="str">
        <f>IF(アルペン競技参加一覧男子!K25="","",アルペン競技参加一覧男子!K25)</f>
        <v/>
      </c>
      <c r="U20" s="4" t="str">
        <f>IF(T20="","",IF(COUNTIF($T$3:T20,T20)&gt;1,"重複",ROW()-2))</f>
        <v/>
      </c>
      <c r="V20" s="4" t="str">
        <f t="shared" si="4"/>
        <v/>
      </c>
      <c r="W20" s="4" t="str">
        <f t="shared" si="5"/>
        <v/>
      </c>
    </row>
    <row r="21" spans="1:23">
      <c r="A21" t="s">
        <v>32</v>
      </c>
      <c r="E21" s="438"/>
      <c r="F21" s="4">
        <v>19</v>
      </c>
      <c r="G21" s="4" t="str">
        <f>IF(アルペン競技参加一覧男子!K26="","",アルペン競技参加一覧男子!K26)</f>
        <v/>
      </c>
      <c r="H21" s="4" t="str">
        <f>IF(G21="","",IF(COUNTIF($G$3:G21,G21)&gt;1,"重複",ROW()-2))</f>
        <v/>
      </c>
      <c r="I21" s="4" t="str">
        <f t="shared" si="0"/>
        <v/>
      </c>
      <c r="J21" s="4" t="str">
        <f t="shared" si="1"/>
        <v/>
      </c>
      <c r="L21" s="4">
        <v>19</v>
      </c>
      <c r="M21" s="4" t="str">
        <f>IF(アルペン競技参加一覧男子!L26="","",アルペン競技参加一覧男子!L26)</f>
        <v/>
      </c>
      <c r="N21" s="4" t="str">
        <f>IF(M21="","",IF(COUNTIF($M$3:M21,M21)&gt;1,"重複",ROW()-2))</f>
        <v/>
      </c>
      <c r="O21" s="4" t="str">
        <f t="shared" si="2"/>
        <v/>
      </c>
      <c r="P21" s="4" t="str">
        <f t="shared" si="3"/>
        <v/>
      </c>
      <c r="Q21" s="247"/>
      <c r="R21" s="438"/>
      <c r="S21" s="4">
        <v>19</v>
      </c>
      <c r="T21" s="4" t="str">
        <f>IF(アルペン競技参加一覧男子!K26="","",アルペン競技参加一覧男子!K26)</f>
        <v/>
      </c>
      <c r="U21" s="4" t="str">
        <f>IF(T21="","",IF(COUNTIF($T$3:T21,T21)&gt;1,"重複",ROW()-2))</f>
        <v/>
      </c>
      <c r="V21" s="4" t="str">
        <f t="shared" si="4"/>
        <v/>
      </c>
      <c r="W21" s="4" t="str">
        <f t="shared" si="5"/>
        <v/>
      </c>
    </row>
    <row r="22" spans="1:23">
      <c r="A22" t="s">
        <v>33</v>
      </c>
      <c r="E22" s="438"/>
      <c r="F22" s="4">
        <v>20</v>
      </c>
      <c r="G22" s="4" t="str">
        <f>IF(アルペン競技参加一覧男子!K27="","",アルペン競技参加一覧男子!K27)</f>
        <v/>
      </c>
      <c r="H22" s="4" t="str">
        <f>IF(G22="","",IF(COUNTIF($G$3:G22,G22)&gt;1,"重複",ROW()-2))</f>
        <v/>
      </c>
      <c r="I22" s="4" t="str">
        <f t="shared" si="0"/>
        <v/>
      </c>
      <c r="J22" s="4" t="str">
        <f t="shared" si="1"/>
        <v/>
      </c>
      <c r="L22" s="4">
        <v>20</v>
      </c>
      <c r="M22" s="4" t="str">
        <f>IF(アルペン競技参加一覧男子!L27="","",アルペン競技参加一覧男子!L27)</f>
        <v/>
      </c>
      <c r="N22" s="4" t="str">
        <f>IF(M22="","",IF(COUNTIF($M$3:M22,M22)&gt;1,"重複",ROW()-2))</f>
        <v/>
      </c>
      <c r="O22" s="4" t="str">
        <f t="shared" si="2"/>
        <v/>
      </c>
      <c r="P22" s="4" t="str">
        <f t="shared" si="3"/>
        <v/>
      </c>
      <c r="Q22" s="247"/>
      <c r="R22" s="438"/>
      <c r="S22" s="4">
        <v>20</v>
      </c>
      <c r="T22" s="4" t="str">
        <f>IF(アルペン競技参加一覧男子!K27="","",アルペン競技参加一覧男子!K27)</f>
        <v/>
      </c>
      <c r="U22" s="4" t="str">
        <f>IF(T22="","",IF(COUNTIF($T$3:T22,T22)&gt;1,"重複",ROW()-2))</f>
        <v/>
      </c>
      <c r="V22" s="4" t="str">
        <f t="shared" si="4"/>
        <v/>
      </c>
      <c r="W22" s="4" t="str">
        <f t="shared" si="5"/>
        <v/>
      </c>
    </row>
    <row r="23" spans="1:23">
      <c r="A23" t="s">
        <v>34</v>
      </c>
      <c r="E23" s="438"/>
      <c r="F23" s="4">
        <v>21</v>
      </c>
      <c r="G23" s="4" t="str">
        <f>IF(アルペン競技参加一覧男子!K28="","",アルペン競技参加一覧男子!K28)</f>
        <v/>
      </c>
      <c r="H23" s="4" t="str">
        <f>IF(G23="","",IF(COUNTIF($G$3:G23,G23)&gt;1,"重複",ROW()-2))</f>
        <v/>
      </c>
      <c r="I23" s="4" t="str">
        <f t="shared" si="0"/>
        <v/>
      </c>
      <c r="J23" s="4" t="str">
        <f t="shared" si="1"/>
        <v/>
      </c>
      <c r="L23" s="4">
        <v>21</v>
      </c>
      <c r="M23" s="4" t="str">
        <f>IF(アルペン競技参加一覧男子!L28="","",アルペン競技参加一覧男子!L28)</f>
        <v/>
      </c>
      <c r="N23" s="4" t="str">
        <f>IF(M23="","",IF(COUNTIF($M$3:M23,M23)&gt;1,"重複",ROW()-2))</f>
        <v/>
      </c>
      <c r="O23" s="4" t="str">
        <f t="shared" si="2"/>
        <v/>
      </c>
      <c r="P23" s="4" t="str">
        <f t="shared" si="3"/>
        <v/>
      </c>
      <c r="Q23" s="247"/>
      <c r="R23" s="438"/>
      <c r="S23" s="4">
        <v>21</v>
      </c>
      <c r="T23" s="4" t="str">
        <f>IF(アルペン競技参加一覧男子!K28="","",アルペン競技参加一覧男子!K28)</f>
        <v/>
      </c>
      <c r="U23" s="4" t="str">
        <f>IF(T23="","",IF(COUNTIF($T$3:T23,T23)&gt;1,"重複",ROW()-2))</f>
        <v/>
      </c>
      <c r="V23" s="4" t="str">
        <f t="shared" si="4"/>
        <v/>
      </c>
      <c r="W23" s="4" t="str">
        <f t="shared" si="5"/>
        <v/>
      </c>
    </row>
    <row r="24" spans="1:23">
      <c r="A24" t="s">
        <v>35</v>
      </c>
      <c r="E24" s="438"/>
      <c r="F24" s="4">
        <v>22</v>
      </c>
      <c r="G24" s="4" t="str">
        <f>IF(アルペン競技参加一覧男子!K29="","",アルペン競技参加一覧男子!K29)</f>
        <v/>
      </c>
      <c r="H24" s="4" t="str">
        <f>IF(G24="","",IF(COUNTIF($G$3:G24,G24)&gt;1,"重複",ROW()-2))</f>
        <v/>
      </c>
      <c r="I24" s="4" t="str">
        <f t="shared" si="0"/>
        <v/>
      </c>
      <c r="J24" s="4" t="str">
        <f t="shared" si="1"/>
        <v/>
      </c>
      <c r="L24" s="4">
        <v>22</v>
      </c>
      <c r="M24" s="4" t="str">
        <f>IF(アルペン競技参加一覧男子!L29="","",アルペン競技参加一覧男子!L29)</f>
        <v/>
      </c>
      <c r="N24" s="4" t="str">
        <f>IF(M24="","",IF(COUNTIF($M$3:M24,M24)&gt;1,"重複",ROW()-2))</f>
        <v/>
      </c>
      <c r="O24" s="4" t="str">
        <f t="shared" si="2"/>
        <v/>
      </c>
      <c r="P24" s="4" t="str">
        <f t="shared" si="3"/>
        <v/>
      </c>
      <c r="Q24" s="247"/>
      <c r="R24" s="438"/>
      <c r="S24" s="4">
        <v>22</v>
      </c>
      <c r="T24" s="4" t="str">
        <f>IF(アルペン競技参加一覧男子!K29="","",アルペン競技参加一覧男子!K29)</f>
        <v/>
      </c>
      <c r="U24" s="4" t="str">
        <f>IF(T24="","",IF(COUNTIF($T$3:T24,T24)&gt;1,"重複",ROW()-2))</f>
        <v/>
      </c>
      <c r="V24" s="4" t="str">
        <f t="shared" si="4"/>
        <v/>
      </c>
      <c r="W24" s="4" t="str">
        <f t="shared" si="5"/>
        <v/>
      </c>
    </row>
    <row r="25" spans="1:23">
      <c r="A25" t="s">
        <v>36</v>
      </c>
      <c r="E25" s="438"/>
      <c r="F25" s="4">
        <v>23</v>
      </c>
      <c r="G25" s="4" t="str">
        <f>IF(アルペン競技参加一覧男子!K30="","",アルペン競技参加一覧男子!K30)</f>
        <v/>
      </c>
      <c r="H25" s="4" t="str">
        <f>IF(G25="","",IF(COUNTIF($G$3:G25,G25)&gt;1,"重複",ROW()-2))</f>
        <v/>
      </c>
      <c r="I25" s="4" t="str">
        <f t="shared" si="0"/>
        <v/>
      </c>
      <c r="J25" s="4" t="str">
        <f t="shared" si="1"/>
        <v/>
      </c>
      <c r="L25" s="4">
        <v>23</v>
      </c>
      <c r="M25" s="4" t="str">
        <f>IF(アルペン競技参加一覧男子!L30="","",アルペン競技参加一覧男子!L30)</f>
        <v/>
      </c>
      <c r="N25" s="4" t="str">
        <f>IF(M25="","",IF(COUNTIF($M$3:M25,M25)&gt;1,"重複",ROW()-2))</f>
        <v/>
      </c>
      <c r="O25" s="4" t="str">
        <f t="shared" si="2"/>
        <v/>
      </c>
      <c r="P25" s="4" t="str">
        <f t="shared" si="3"/>
        <v/>
      </c>
      <c r="Q25" s="247"/>
      <c r="R25" s="438"/>
      <c r="S25" s="4">
        <v>23</v>
      </c>
      <c r="T25" s="4" t="str">
        <f>IF(アルペン競技参加一覧男子!K30="","",アルペン競技参加一覧男子!K30)</f>
        <v/>
      </c>
      <c r="U25" s="4" t="str">
        <f>IF(T25="","",IF(COUNTIF($T$3:T25,T25)&gt;1,"重複",ROW()-2))</f>
        <v/>
      </c>
      <c r="V25" s="4" t="str">
        <f t="shared" si="4"/>
        <v/>
      </c>
      <c r="W25" s="4" t="str">
        <f t="shared" si="5"/>
        <v/>
      </c>
    </row>
    <row r="26" spans="1:23">
      <c r="A26" t="s">
        <v>37</v>
      </c>
      <c r="E26" s="438"/>
      <c r="F26" s="4">
        <v>24</v>
      </c>
      <c r="G26" s="4" t="str">
        <f>IF(アルペン競技参加一覧男子!K31="","",アルペン競技参加一覧男子!K31)</f>
        <v/>
      </c>
      <c r="H26" s="4" t="str">
        <f>IF(G26="","",IF(COUNTIF($G$3:G26,G26)&gt;1,"重複",ROW()-2))</f>
        <v/>
      </c>
      <c r="I26" s="4" t="str">
        <f t="shared" si="0"/>
        <v/>
      </c>
      <c r="J26" s="4" t="str">
        <f t="shared" si="1"/>
        <v/>
      </c>
      <c r="L26" s="4">
        <v>24</v>
      </c>
      <c r="M26" s="4" t="str">
        <f>IF(アルペン競技参加一覧男子!L31="","",アルペン競技参加一覧男子!L31)</f>
        <v/>
      </c>
      <c r="N26" s="4" t="str">
        <f>IF(M26="","",IF(COUNTIF($M$3:M26,M26)&gt;1,"重複",ROW()-2))</f>
        <v/>
      </c>
      <c r="O26" s="4" t="str">
        <f t="shared" si="2"/>
        <v/>
      </c>
      <c r="P26" s="4" t="str">
        <f t="shared" si="3"/>
        <v/>
      </c>
      <c r="Q26" s="247"/>
      <c r="R26" s="438"/>
      <c r="S26" s="4">
        <v>24</v>
      </c>
      <c r="T26" s="4" t="str">
        <f>IF(アルペン競技参加一覧男子!K31="","",アルペン競技参加一覧男子!K31)</f>
        <v/>
      </c>
      <c r="U26" s="4" t="str">
        <f>IF(T26="","",IF(COUNTIF($T$3:T26,T26)&gt;1,"重複",ROW()-2))</f>
        <v/>
      </c>
      <c r="V26" s="4" t="str">
        <f t="shared" si="4"/>
        <v/>
      </c>
      <c r="W26" s="4" t="str">
        <f t="shared" si="5"/>
        <v/>
      </c>
    </row>
    <row r="27" spans="1:23">
      <c r="A27" t="s">
        <v>38</v>
      </c>
      <c r="E27" s="438"/>
      <c r="F27" s="4">
        <v>25</v>
      </c>
      <c r="G27" s="4" t="str">
        <f>IF(アルペン競技参加一覧男子!K32="","",アルペン競技参加一覧男子!K32)</f>
        <v/>
      </c>
      <c r="H27" s="4" t="str">
        <f>IF(G27="","",IF(COUNTIF($G$3:G27,G27)&gt;1,"重複",ROW()-2))</f>
        <v/>
      </c>
      <c r="I27" s="4" t="str">
        <f t="shared" si="0"/>
        <v/>
      </c>
      <c r="J27" s="4" t="str">
        <f t="shared" si="1"/>
        <v/>
      </c>
      <c r="L27" s="4">
        <v>25</v>
      </c>
      <c r="M27" s="4" t="str">
        <f>IF(アルペン競技参加一覧男子!L32="","",アルペン競技参加一覧男子!L32)</f>
        <v/>
      </c>
      <c r="N27" s="4" t="str">
        <f>IF(M27="","",IF(COUNTIF($M$3:M27,M27)&gt;1,"重複",ROW()-2))</f>
        <v/>
      </c>
      <c r="O27" s="4" t="str">
        <f t="shared" si="2"/>
        <v/>
      </c>
      <c r="P27" s="4" t="str">
        <f t="shared" si="3"/>
        <v/>
      </c>
      <c r="Q27" s="247"/>
      <c r="R27" s="438"/>
      <c r="S27" s="4">
        <v>25</v>
      </c>
      <c r="T27" s="4" t="str">
        <f>IF(アルペン競技参加一覧男子!K32="","",アルペン競技参加一覧男子!K32)</f>
        <v/>
      </c>
      <c r="U27" s="4" t="str">
        <f>IF(T27="","",IF(COUNTIF($T$3:T27,T27)&gt;1,"重複",ROW()-2))</f>
        <v/>
      </c>
      <c r="V27" s="4" t="str">
        <f t="shared" si="4"/>
        <v/>
      </c>
      <c r="W27" s="4" t="str">
        <f t="shared" si="5"/>
        <v/>
      </c>
    </row>
    <row r="28" spans="1:23">
      <c r="A28" t="s">
        <v>39</v>
      </c>
      <c r="E28" s="438"/>
      <c r="F28" s="4">
        <v>26</v>
      </c>
      <c r="G28" s="4" t="str">
        <f>IF(アルペン競技参加一覧男子!K33="","",アルペン競技参加一覧男子!K33)</f>
        <v/>
      </c>
      <c r="H28" s="4" t="str">
        <f>IF(G28="","",IF(COUNTIF($G$3:G28,G28)&gt;1,"重複",ROW()-2))</f>
        <v/>
      </c>
      <c r="I28" s="4" t="str">
        <f t="shared" si="0"/>
        <v/>
      </c>
      <c r="J28" s="4" t="str">
        <f t="shared" si="1"/>
        <v/>
      </c>
      <c r="L28" s="4">
        <v>26</v>
      </c>
      <c r="M28" s="4" t="str">
        <f>IF(アルペン競技参加一覧男子!L33="","",アルペン競技参加一覧男子!L33)</f>
        <v/>
      </c>
      <c r="N28" s="4" t="str">
        <f>IF(M28="","",IF(COUNTIF($M$3:M28,M28)&gt;1,"重複",ROW()-2))</f>
        <v/>
      </c>
      <c r="O28" s="4" t="str">
        <f t="shared" si="2"/>
        <v/>
      </c>
      <c r="P28" s="4" t="str">
        <f t="shared" si="3"/>
        <v/>
      </c>
      <c r="Q28" s="247"/>
      <c r="R28" s="438"/>
      <c r="S28" s="4">
        <v>26</v>
      </c>
      <c r="T28" s="4" t="str">
        <f>IF(アルペン競技参加一覧男子!K33="","",アルペン競技参加一覧男子!K33)</f>
        <v/>
      </c>
      <c r="U28" s="4" t="str">
        <f>IF(T28="","",IF(COUNTIF($T$3:T28,T28)&gt;1,"重複",ROW()-2))</f>
        <v/>
      </c>
      <c r="V28" s="4" t="str">
        <f t="shared" si="4"/>
        <v/>
      </c>
      <c r="W28" s="4" t="str">
        <f t="shared" si="5"/>
        <v/>
      </c>
    </row>
    <row r="29" spans="1:23">
      <c r="A29" t="s">
        <v>40</v>
      </c>
      <c r="E29" s="438"/>
      <c r="F29" s="4">
        <v>27</v>
      </c>
      <c r="G29" s="4" t="str">
        <f>IF(アルペン競技参加一覧男子!K34="","",アルペン競技参加一覧男子!K34)</f>
        <v/>
      </c>
      <c r="H29" s="4" t="str">
        <f>IF(G29="","",IF(COUNTIF($G$3:G29,G29)&gt;1,"重複",ROW()-2))</f>
        <v/>
      </c>
      <c r="I29" s="4" t="str">
        <f t="shared" si="0"/>
        <v/>
      </c>
      <c r="J29" s="4" t="str">
        <f t="shared" si="1"/>
        <v/>
      </c>
      <c r="L29" s="4">
        <v>27</v>
      </c>
      <c r="M29" s="4" t="str">
        <f>IF(アルペン競技参加一覧男子!L34="","",アルペン競技参加一覧男子!L34)</f>
        <v/>
      </c>
      <c r="N29" s="4" t="str">
        <f>IF(M29="","",IF(COUNTIF($M$3:M29,M29)&gt;1,"重複",ROW()-2))</f>
        <v/>
      </c>
      <c r="O29" s="4" t="str">
        <f t="shared" si="2"/>
        <v/>
      </c>
      <c r="P29" s="4" t="str">
        <f t="shared" si="3"/>
        <v/>
      </c>
      <c r="Q29" s="247"/>
      <c r="R29" s="438"/>
      <c r="S29" s="4">
        <v>27</v>
      </c>
      <c r="T29" s="4" t="str">
        <f>IF(アルペン競技参加一覧男子!K34="","",アルペン競技参加一覧男子!K34)</f>
        <v/>
      </c>
      <c r="U29" s="4" t="str">
        <f>IF(T29="","",IF(COUNTIF($T$3:T29,T29)&gt;1,"重複",ROW()-2))</f>
        <v/>
      </c>
      <c r="V29" s="4" t="str">
        <f t="shared" si="4"/>
        <v/>
      </c>
      <c r="W29" s="4" t="str">
        <f t="shared" si="5"/>
        <v/>
      </c>
    </row>
    <row r="30" spans="1:23">
      <c r="A30" t="s">
        <v>41</v>
      </c>
      <c r="E30" s="438"/>
      <c r="F30" s="4">
        <v>28</v>
      </c>
      <c r="G30" s="4" t="str">
        <f>IF(アルペン競技参加一覧男子!K35="","",アルペン競技参加一覧男子!K35)</f>
        <v/>
      </c>
      <c r="H30" s="4" t="str">
        <f>IF(G30="","",IF(COUNTIF($G$3:G30,G30)&gt;1,"重複",ROW()-2))</f>
        <v/>
      </c>
      <c r="I30" s="4" t="str">
        <f t="shared" si="0"/>
        <v/>
      </c>
      <c r="J30" s="4" t="str">
        <f t="shared" si="1"/>
        <v/>
      </c>
      <c r="L30" s="4">
        <v>28</v>
      </c>
      <c r="M30" s="4" t="str">
        <f>IF(アルペン競技参加一覧男子!L35="","",アルペン競技参加一覧男子!L35)</f>
        <v/>
      </c>
      <c r="N30" s="4" t="str">
        <f>IF(M30="","",IF(COUNTIF($M$3:M30,M30)&gt;1,"重複",ROW()-2))</f>
        <v/>
      </c>
      <c r="O30" s="4" t="str">
        <f t="shared" si="2"/>
        <v/>
      </c>
      <c r="P30" s="4" t="str">
        <f t="shared" si="3"/>
        <v/>
      </c>
      <c r="Q30" s="247"/>
      <c r="R30" s="438"/>
      <c r="S30" s="4">
        <v>28</v>
      </c>
      <c r="T30" s="4" t="str">
        <f>IF(アルペン競技参加一覧男子!K35="","",アルペン競技参加一覧男子!K35)</f>
        <v/>
      </c>
      <c r="U30" s="4" t="str">
        <f>IF(T30="","",IF(COUNTIF($T$3:T30,T30)&gt;1,"重複",ROW()-2))</f>
        <v/>
      </c>
      <c r="V30" s="4" t="str">
        <f t="shared" si="4"/>
        <v/>
      </c>
      <c r="W30" s="4" t="str">
        <f t="shared" si="5"/>
        <v/>
      </c>
    </row>
    <row r="31" spans="1:23">
      <c r="A31" t="s">
        <v>42</v>
      </c>
      <c r="E31" s="438"/>
      <c r="F31" s="4">
        <v>29</v>
      </c>
      <c r="G31" s="4" t="str">
        <f>IF(アルペン競技参加一覧男子!K36="","",アルペン競技参加一覧男子!K36)</f>
        <v/>
      </c>
      <c r="H31" s="4" t="str">
        <f>IF(G31="","",IF(COUNTIF($G$3:G31,G31)&gt;1,"重複",ROW()-2))</f>
        <v/>
      </c>
      <c r="I31" s="4" t="str">
        <f t="shared" si="0"/>
        <v/>
      </c>
      <c r="J31" s="4" t="str">
        <f t="shared" si="1"/>
        <v/>
      </c>
      <c r="L31" s="4">
        <v>29</v>
      </c>
      <c r="M31" s="4" t="str">
        <f>IF(アルペン競技参加一覧男子!L36="","",アルペン競技参加一覧男子!L36)</f>
        <v/>
      </c>
      <c r="N31" s="4" t="str">
        <f>IF(M31="","",IF(COUNTIF($M$3:M31,M31)&gt;1,"重複",ROW()-2))</f>
        <v/>
      </c>
      <c r="O31" s="4" t="str">
        <f t="shared" si="2"/>
        <v/>
      </c>
      <c r="P31" s="4" t="str">
        <f t="shared" si="3"/>
        <v/>
      </c>
      <c r="Q31" s="247"/>
      <c r="R31" s="438"/>
      <c r="S31" s="4">
        <v>29</v>
      </c>
      <c r="T31" s="4" t="str">
        <f>IF(アルペン競技参加一覧男子!K36="","",アルペン競技参加一覧男子!K36)</f>
        <v/>
      </c>
      <c r="U31" s="4" t="str">
        <f>IF(T31="","",IF(COUNTIF($T$3:T31,T31)&gt;1,"重複",ROW()-2))</f>
        <v/>
      </c>
      <c r="V31" s="4" t="str">
        <f t="shared" si="4"/>
        <v/>
      </c>
      <c r="W31" s="4" t="str">
        <f t="shared" si="5"/>
        <v/>
      </c>
    </row>
    <row r="32" spans="1:23">
      <c r="A32" t="s">
        <v>43</v>
      </c>
      <c r="E32" s="438"/>
      <c r="F32" s="4">
        <v>30</v>
      </c>
      <c r="G32" s="4" t="str">
        <f>IF(アルペン競技参加一覧男子!K37="","",アルペン競技参加一覧男子!K37)</f>
        <v/>
      </c>
      <c r="H32" s="4" t="str">
        <f>IF(G32="","",IF(COUNTIF($G$3:G32,G32)&gt;1,"重複",ROW()-2))</f>
        <v/>
      </c>
      <c r="I32" s="4" t="str">
        <f t="shared" si="0"/>
        <v/>
      </c>
      <c r="J32" s="4" t="str">
        <f t="shared" si="1"/>
        <v/>
      </c>
      <c r="L32" s="4">
        <v>30</v>
      </c>
      <c r="M32" s="4" t="str">
        <f>IF(アルペン競技参加一覧男子!L37="","",アルペン競技参加一覧男子!L37)</f>
        <v/>
      </c>
      <c r="N32" s="4" t="str">
        <f>IF(M32="","",IF(COUNTIF($M$3:M32,M32)&gt;1,"重複",ROW()-2))</f>
        <v/>
      </c>
      <c r="O32" s="4" t="str">
        <f t="shared" si="2"/>
        <v/>
      </c>
      <c r="P32" s="4" t="str">
        <f t="shared" si="3"/>
        <v/>
      </c>
      <c r="Q32" s="247"/>
      <c r="R32" s="438"/>
      <c r="S32" s="4">
        <v>30</v>
      </c>
      <c r="T32" s="4" t="str">
        <f>IF(アルペン競技参加一覧男子!K37="","",アルペン競技参加一覧男子!K37)</f>
        <v/>
      </c>
      <c r="U32" s="4" t="str">
        <f>IF(T32="","",IF(COUNTIF($T$3:T32,T32)&gt;1,"重複",ROW()-2))</f>
        <v/>
      </c>
      <c r="V32" s="4" t="str">
        <f t="shared" si="4"/>
        <v/>
      </c>
      <c r="W32" s="4" t="str">
        <f t="shared" si="5"/>
        <v/>
      </c>
    </row>
    <row r="33" spans="1:23">
      <c r="A33" t="s">
        <v>44</v>
      </c>
      <c r="E33" s="438"/>
      <c r="F33" s="4">
        <v>31</v>
      </c>
      <c r="G33" s="4" t="str">
        <f>IF(アルペン競技参加一覧男子!K38="","",アルペン競技参加一覧男子!K38)</f>
        <v/>
      </c>
      <c r="H33" s="4" t="str">
        <f>IF(G33="","",IF(COUNTIF($G$3:G33,G33)&gt;1,"重複",ROW()-2))</f>
        <v/>
      </c>
      <c r="I33" s="4" t="str">
        <f t="shared" si="0"/>
        <v/>
      </c>
      <c r="J33" s="4" t="str">
        <f t="shared" si="1"/>
        <v/>
      </c>
      <c r="L33" s="4">
        <v>31</v>
      </c>
      <c r="M33" s="4" t="str">
        <f>IF(アルペン競技参加一覧男子!L38="","",アルペン競技参加一覧男子!L38)</f>
        <v/>
      </c>
      <c r="N33" s="4" t="str">
        <f>IF(M33="","",IF(COUNTIF($M$3:M33,M33)&gt;1,"重複",ROW()-2))</f>
        <v/>
      </c>
      <c r="O33" s="4" t="str">
        <f t="shared" si="2"/>
        <v/>
      </c>
      <c r="P33" s="4" t="str">
        <f t="shared" si="3"/>
        <v/>
      </c>
      <c r="Q33" s="247"/>
      <c r="R33" s="438"/>
      <c r="S33" s="4">
        <v>31</v>
      </c>
      <c r="T33" s="4" t="str">
        <f>IF(アルペン競技参加一覧男子!K38="","",アルペン競技参加一覧男子!K38)</f>
        <v/>
      </c>
      <c r="U33" s="4" t="str">
        <f>IF(T33="","",IF(COUNTIF($T$3:T33,T33)&gt;1,"重複",ROW()-2))</f>
        <v/>
      </c>
      <c r="V33" s="4" t="str">
        <f t="shared" si="4"/>
        <v/>
      </c>
      <c r="W33" s="4" t="str">
        <f t="shared" si="5"/>
        <v/>
      </c>
    </row>
    <row r="34" spans="1:23">
      <c r="A34" t="s">
        <v>45</v>
      </c>
      <c r="E34" s="438"/>
      <c r="F34" s="4">
        <v>32</v>
      </c>
      <c r="G34" s="4" t="str">
        <f>IF(アルペン競技参加一覧男子!K39="","",アルペン競技参加一覧男子!K39)</f>
        <v/>
      </c>
      <c r="H34" s="4" t="str">
        <f>IF(G34="","",IF(COUNTIF($G$3:G34,G34)&gt;1,"重複",ROW()-2))</f>
        <v/>
      </c>
      <c r="I34" s="4" t="str">
        <f t="shared" si="0"/>
        <v/>
      </c>
      <c r="J34" s="4" t="str">
        <f t="shared" si="1"/>
        <v/>
      </c>
      <c r="L34" s="4">
        <v>32</v>
      </c>
      <c r="M34" s="4" t="str">
        <f>IF(アルペン競技参加一覧男子!L39="","",アルペン競技参加一覧男子!L39)</f>
        <v/>
      </c>
      <c r="N34" s="4" t="str">
        <f>IF(M34="","",IF(COUNTIF($M$3:M34,M34)&gt;1,"重複",ROW()-2))</f>
        <v/>
      </c>
      <c r="O34" s="4" t="str">
        <f t="shared" si="2"/>
        <v/>
      </c>
      <c r="P34" s="4" t="str">
        <f t="shared" si="3"/>
        <v/>
      </c>
      <c r="Q34" s="247"/>
      <c r="R34" s="438"/>
      <c r="S34" s="4">
        <v>32</v>
      </c>
      <c r="T34" s="4" t="str">
        <f>IF(アルペン競技参加一覧男子!K39="","",アルペン競技参加一覧男子!K39)</f>
        <v/>
      </c>
      <c r="U34" s="4" t="str">
        <f>IF(T34="","",IF(COUNTIF($T$3:T34,T34)&gt;1,"重複",ROW()-2))</f>
        <v/>
      </c>
      <c r="V34" s="4" t="str">
        <f t="shared" si="4"/>
        <v/>
      </c>
      <c r="W34" s="4" t="str">
        <f t="shared" si="5"/>
        <v/>
      </c>
    </row>
    <row r="35" spans="1:23">
      <c r="A35" t="s">
        <v>46</v>
      </c>
      <c r="E35" s="438"/>
      <c r="F35" s="4">
        <v>33</v>
      </c>
      <c r="G35" s="4" t="str">
        <f>IF(アルペン競技参加一覧男子!K40="","",アルペン競技参加一覧男子!K40)</f>
        <v/>
      </c>
      <c r="H35" s="4" t="str">
        <f>IF(G35="","",IF(COUNTIF($G$3:G35,G35)&gt;1,"重複",ROW()-2))</f>
        <v/>
      </c>
      <c r="I35" s="4" t="str">
        <f t="shared" si="0"/>
        <v/>
      </c>
      <c r="J35" s="4" t="str">
        <f t="shared" si="1"/>
        <v/>
      </c>
      <c r="L35" s="4">
        <v>33</v>
      </c>
      <c r="M35" s="4" t="str">
        <f>IF(アルペン競技参加一覧男子!L40="","",アルペン競技参加一覧男子!L40)</f>
        <v/>
      </c>
      <c r="N35" s="4" t="str">
        <f>IF(M35="","",IF(COUNTIF($M$3:M35,M35)&gt;1,"重複",ROW()-2))</f>
        <v/>
      </c>
      <c r="O35" s="4" t="str">
        <f t="shared" si="2"/>
        <v/>
      </c>
      <c r="P35" s="4" t="str">
        <f t="shared" si="3"/>
        <v/>
      </c>
      <c r="Q35" s="247"/>
      <c r="R35" s="438"/>
      <c r="S35" s="4">
        <v>33</v>
      </c>
      <c r="T35" s="4" t="str">
        <f>IF(アルペン競技参加一覧男子!K40="","",アルペン競技参加一覧男子!K40)</f>
        <v/>
      </c>
      <c r="U35" s="4" t="str">
        <f>IF(T35="","",IF(COUNTIF($T$3:T35,T35)&gt;1,"重複",ROW()-2))</f>
        <v/>
      </c>
      <c r="V35" s="4" t="str">
        <f t="shared" si="4"/>
        <v/>
      </c>
      <c r="W35" s="4" t="str">
        <f t="shared" si="5"/>
        <v/>
      </c>
    </row>
    <row r="36" spans="1:23">
      <c r="A36" t="s">
        <v>47</v>
      </c>
      <c r="E36" s="438"/>
      <c r="F36" s="4">
        <v>34</v>
      </c>
      <c r="G36" s="4" t="str">
        <f>IF(アルペン競技参加一覧男子!K41="","",アルペン競技参加一覧男子!K41)</f>
        <v/>
      </c>
      <c r="H36" s="4" t="str">
        <f>IF(G36="","",IF(COUNTIF($G$3:G36,G36)&gt;1,"重複",ROW()-2))</f>
        <v/>
      </c>
      <c r="I36" s="4" t="str">
        <f t="shared" si="0"/>
        <v/>
      </c>
      <c r="J36" s="4" t="str">
        <f t="shared" si="1"/>
        <v/>
      </c>
      <c r="L36" s="4">
        <v>34</v>
      </c>
      <c r="M36" s="4" t="str">
        <f>IF(アルペン競技参加一覧男子!L41="","",アルペン競技参加一覧男子!L41)</f>
        <v/>
      </c>
      <c r="N36" s="4" t="str">
        <f>IF(M36="","",IF(COUNTIF($M$3:M36,M36)&gt;1,"重複",ROW()-2))</f>
        <v/>
      </c>
      <c r="O36" s="4" t="str">
        <f t="shared" si="2"/>
        <v/>
      </c>
      <c r="P36" s="4" t="str">
        <f t="shared" si="3"/>
        <v/>
      </c>
      <c r="Q36" s="247"/>
      <c r="R36" s="438"/>
      <c r="S36" s="4">
        <v>34</v>
      </c>
      <c r="T36" s="4" t="str">
        <f>IF(アルペン競技参加一覧男子!K41="","",アルペン競技参加一覧男子!K41)</f>
        <v/>
      </c>
      <c r="U36" s="4" t="str">
        <f>IF(T36="","",IF(COUNTIF($T$3:T36,T36)&gt;1,"重複",ROW()-2))</f>
        <v/>
      </c>
      <c r="V36" s="4" t="str">
        <f t="shared" si="4"/>
        <v/>
      </c>
      <c r="W36" s="4" t="str">
        <f t="shared" si="5"/>
        <v/>
      </c>
    </row>
    <row r="37" spans="1:23">
      <c r="A37" t="s">
        <v>48</v>
      </c>
      <c r="E37" s="438"/>
      <c r="F37" s="4">
        <v>35</v>
      </c>
      <c r="G37" s="4" t="str">
        <f>IF(アルペン競技参加一覧男子!K42="","",アルペン競技参加一覧男子!K42)</f>
        <v/>
      </c>
      <c r="H37" s="4" t="str">
        <f>IF(G37="","",IF(COUNTIF($G$3:G37,G37)&gt;1,"重複",ROW()-2))</f>
        <v/>
      </c>
      <c r="I37" s="4" t="str">
        <f t="shared" si="0"/>
        <v/>
      </c>
      <c r="J37" s="4" t="str">
        <f t="shared" si="1"/>
        <v/>
      </c>
      <c r="L37" s="4">
        <v>35</v>
      </c>
      <c r="M37" s="4" t="str">
        <f>IF(アルペン競技参加一覧男子!L42="","",アルペン競技参加一覧男子!L42)</f>
        <v/>
      </c>
      <c r="N37" s="4" t="str">
        <f>IF(M37="","",IF(COUNTIF($M$3:M37,M37)&gt;1,"重複",ROW()-2))</f>
        <v/>
      </c>
      <c r="O37" s="4" t="str">
        <f t="shared" si="2"/>
        <v/>
      </c>
      <c r="P37" s="4" t="str">
        <f t="shared" si="3"/>
        <v/>
      </c>
      <c r="Q37" s="247"/>
      <c r="R37" s="438"/>
      <c r="S37" s="4">
        <v>35</v>
      </c>
      <c r="T37" s="4" t="str">
        <f>IF(アルペン競技参加一覧男子!K42="","",アルペン競技参加一覧男子!K42)</f>
        <v/>
      </c>
      <c r="U37" s="4" t="str">
        <f>IF(T37="","",IF(COUNTIF($T$3:T37,T37)&gt;1,"重複",ROW()-2))</f>
        <v/>
      </c>
      <c r="V37" s="4" t="str">
        <f t="shared" si="4"/>
        <v/>
      </c>
      <c r="W37" s="4" t="str">
        <f t="shared" si="5"/>
        <v/>
      </c>
    </row>
    <row r="38" spans="1:23">
      <c r="A38" t="s">
        <v>49</v>
      </c>
      <c r="E38" s="225"/>
      <c r="F38" s="4">
        <v>36</v>
      </c>
      <c r="G38" s="4"/>
      <c r="H38" s="4" t="str">
        <f>IF(G38="","",IF(COUNTIF($G$3:G38,G38)&gt;1,"重複",ROW()-2))</f>
        <v/>
      </c>
      <c r="I38" s="4" t="str">
        <f t="shared" si="0"/>
        <v/>
      </c>
      <c r="J38" s="4" t="str">
        <f t="shared" si="1"/>
        <v/>
      </c>
      <c r="L38" s="4">
        <v>36</v>
      </c>
      <c r="M38" s="4"/>
      <c r="N38" s="4" t="str">
        <f>IF(M38="","",IF(COUNTIF($M$3:M38,M38)&gt;1,"重複",ROW()-2))</f>
        <v/>
      </c>
      <c r="O38" s="4" t="str">
        <f t="shared" si="2"/>
        <v/>
      </c>
      <c r="P38" s="4" t="str">
        <f t="shared" si="3"/>
        <v/>
      </c>
      <c r="Q38" s="247"/>
      <c r="R38" s="225"/>
      <c r="S38" s="4">
        <v>36</v>
      </c>
      <c r="T38" s="4"/>
      <c r="U38" s="4" t="str">
        <f>IF(T38="","",IF(COUNTIF($T$3:T38,T38)&gt;1,"重複",ROW()-2))</f>
        <v/>
      </c>
      <c r="V38" s="4" t="str">
        <f t="shared" si="4"/>
        <v/>
      </c>
      <c r="W38" s="4" t="str">
        <f t="shared" si="5"/>
        <v/>
      </c>
    </row>
    <row r="39" spans="1:23" ht="13.15" customHeight="1">
      <c r="A39" t="s">
        <v>50</v>
      </c>
      <c r="E39" s="437" t="s">
        <v>362</v>
      </c>
      <c r="F39" s="4">
        <v>37</v>
      </c>
      <c r="G39" s="4" t="str">
        <f>IF(ジャンプ競技参加一覧男子!L8="","",ジャンプ競技参加一覧男子!L8)</f>
        <v/>
      </c>
      <c r="H39" s="4" t="str">
        <f>IF(G39="","",IF(COUNTIF($G$3:G39,G39)&gt;1,"重複",ROW()-2))</f>
        <v/>
      </c>
      <c r="I39" s="4" t="str">
        <f t="shared" si="0"/>
        <v/>
      </c>
      <c r="J39" s="4" t="str">
        <f t="shared" si="1"/>
        <v/>
      </c>
      <c r="L39" s="4">
        <v>37</v>
      </c>
      <c r="M39" s="4" t="str">
        <f>IF(ジャンプ競技参加一覧男子!M8="","",ジャンプ競技参加一覧男子!M8)</f>
        <v/>
      </c>
      <c r="N39" s="4" t="str">
        <f>IF(M39="","",IF(COUNTIF($M$3:M39,M39)&gt;1,"重複",ROW()-2))</f>
        <v/>
      </c>
      <c r="O39" s="4" t="str">
        <f t="shared" si="2"/>
        <v/>
      </c>
      <c r="P39" s="4" t="str">
        <f t="shared" si="3"/>
        <v/>
      </c>
      <c r="Q39" s="247"/>
      <c r="R39" s="437" t="s">
        <v>362</v>
      </c>
      <c r="S39" s="4">
        <v>37</v>
      </c>
      <c r="T39" s="4" t="str">
        <f>IF(ジャンプ競技参加一覧男子!L8="","",ジャンプ競技参加一覧男子!L8)</f>
        <v/>
      </c>
      <c r="U39" s="4" t="str">
        <f>IF(T39="","",IF(COUNTIF($T$3:T39,T39)&gt;1,"重複",ROW()-2))</f>
        <v/>
      </c>
      <c r="V39" s="4" t="str">
        <f t="shared" si="4"/>
        <v/>
      </c>
      <c r="W39" s="4" t="str">
        <f t="shared" si="5"/>
        <v/>
      </c>
    </row>
    <row r="40" spans="1:23">
      <c r="A40" t="s">
        <v>51</v>
      </c>
      <c r="E40" s="438"/>
      <c r="F40" s="4">
        <v>38</v>
      </c>
      <c r="G40" s="4" t="str">
        <f>IF(ジャンプ競技参加一覧男子!L9="","",ジャンプ競技参加一覧男子!L9)</f>
        <v/>
      </c>
      <c r="H40" s="4" t="str">
        <f>IF(G40="","",IF(COUNTIF($G$3:G40,G40)&gt;1,"重複",ROW()-2))</f>
        <v/>
      </c>
      <c r="I40" s="4" t="str">
        <f t="shared" si="0"/>
        <v/>
      </c>
      <c r="J40" s="4" t="str">
        <f t="shared" si="1"/>
        <v/>
      </c>
      <c r="L40" s="4">
        <v>38</v>
      </c>
      <c r="M40" s="4" t="str">
        <f>IF(ジャンプ競技参加一覧男子!M9="","",ジャンプ競技参加一覧男子!M9)</f>
        <v/>
      </c>
      <c r="N40" s="4" t="str">
        <f>IF(M40="","",IF(COUNTIF($M$3:M40,M40)&gt;1,"重複",ROW()-2))</f>
        <v/>
      </c>
      <c r="O40" s="4" t="str">
        <f t="shared" si="2"/>
        <v/>
      </c>
      <c r="P40" s="4" t="str">
        <f t="shared" si="3"/>
        <v/>
      </c>
      <c r="Q40" s="247"/>
      <c r="R40" s="438"/>
      <c r="S40" s="4">
        <v>38</v>
      </c>
      <c r="T40" s="4" t="str">
        <f>IF(ジャンプ競技参加一覧男子!L9="","",ジャンプ競技参加一覧男子!L9)</f>
        <v/>
      </c>
      <c r="U40" s="4" t="str">
        <f>IF(T40="","",IF(COUNTIF($T$3:T40,T40)&gt;1,"重複",ROW()-2))</f>
        <v/>
      </c>
      <c r="V40" s="4" t="str">
        <f t="shared" si="4"/>
        <v/>
      </c>
      <c r="W40" s="4" t="str">
        <f t="shared" si="5"/>
        <v/>
      </c>
    </row>
    <row r="41" spans="1:23">
      <c r="A41" t="s">
        <v>52</v>
      </c>
      <c r="E41" s="438"/>
      <c r="F41" s="4">
        <v>39</v>
      </c>
      <c r="G41" s="4" t="str">
        <f>IF(ジャンプ競技参加一覧男子!L10="","",ジャンプ競技参加一覧男子!L10)</f>
        <v/>
      </c>
      <c r="H41" s="4" t="str">
        <f>IF(G41="","",IF(COUNTIF($G$3:G41,G41)&gt;1,"重複",ROW()-2))</f>
        <v/>
      </c>
      <c r="I41" s="4" t="str">
        <f t="shared" si="0"/>
        <v/>
      </c>
      <c r="J41" s="4" t="str">
        <f t="shared" si="1"/>
        <v/>
      </c>
      <c r="L41" s="4">
        <v>39</v>
      </c>
      <c r="M41" s="4" t="str">
        <f>IF(ジャンプ競技参加一覧男子!M10="","",ジャンプ競技参加一覧男子!M10)</f>
        <v/>
      </c>
      <c r="N41" s="4" t="str">
        <f>IF(M41="","",IF(COUNTIF($M$3:M41,M41)&gt;1,"重複",ROW()-2))</f>
        <v/>
      </c>
      <c r="O41" s="4" t="str">
        <f t="shared" si="2"/>
        <v/>
      </c>
      <c r="P41" s="4" t="str">
        <f t="shared" si="3"/>
        <v/>
      </c>
      <c r="Q41" s="247"/>
      <c r="R41" s="438"/>
      <c r="S41" s="4">
        <v>39</v>
      </c>
      <c r="T41" s="4" t="str">
        <f>IF(ジャンプ競技参加一覧男子!L10="","",ジャンプ競技参加一覧男子!L10)</f>
        <v/>
      </c>
      <c r="U41" s="4" t="str">
        <f>IF(T41="","",IF(COUNTIF($T$3:T41,T41)&gt;1,"重複",ROW()-2))</f>
        <v/>
      </c>
      <c r="V41" s="4" t="str">
        <f t="shared" si="4"/>
        <v/>
      </c>
      <c r="W41" s="4" t="str">
        <f t="shared" si="5"/>
        <v/>
      </c>
    </row>
    <row r="42" spans="1:23">
      <c r="A42" t="s">
        <v>53</v>
      </c>
      <c r="E42" s="438"/>
      <c r="F42" s="4">
        <v>40</v>
      </c>
      <c r="G42" s="4" t="str">
        <f>IF(ジャンプ競技参加一覧男子!L11="","",ジャンプ競技参加一覧男子!L11)</f>
        <v/>
      </c>
      <c r="H42" s="4" t="str">
        <f>IF(G42="","",IF(COUNTIF($G$3:G42,G42)&gt;1,"重複",ROW()-2))</f>
        <v/>
      </c>
      <c r="I42" s="4" t="str">
        <f t="shared" si="0"/>
        <v/>
      </c>
      <c r="J42" s="4" t="str">
        <f t="shared" si="1"/>
        <v/>
      </c>
      <c r="L42" s="4">
        <v>40</v>
      </c>
      <c r="M42" s="4" t="str">
        <f>IF(ジャンプ競技参加一覧男子!M11="","",ジャンプ競技参加一覧男子!M11)</f>
        <v/>
      </c>
      <c r="N42" s="4" t="str">
        <f>IF(M42="","",IF(COUNTIF($M$3:M42,M42)&gt;1,"重複",ROW()-2))</f>
        <v/>
      </c>
      <c r="O42" s="4" t="str">
        <f t="shared" si="2"/>
        <v/>
      </c>
      <c r="P42" s="4" t="str">
        <f t="shared" si="3"/>
        <v/>
      </c>
      <c r="Q42" s="247"/>
      <c r="R42" s="438"/>
      <c r="S42" s="4">
        <v>40</v>
      </c>
      <c r="T42" s="4" t="str">
        <f>IF(ジャンプ競技参加一覧男子!L11="","",ジャンプ競技参加一覧男子!L11)</f>
        <v/>
      </c>
      <c r="U42" s="4" t="str">
        <f>IF(T42="","",IF(COUNTIF($T$3:T42,T42)&gt;1,"重複",ROW()-2))</f>
        <v/>
      </c>
      <c r="V42" s="4" t="str">
        <f t="shared" si="4"/>
        <v/>
      </c>
      <c r="W42" s="4" t="str">
        <f t="shared" si="5"/>
        <v/>
      </c>
    </row>
    <row r="43" spans="1:23">
      <c r="A43" t="s">
        <v>54</v>
      </c>
      <c r="E43" s="438"/>
      <c r="F43" s="4">
        <v>41</v>
      </c>
      <c r="G43" s="4" t="str">
        <f>IF(ジャンプ競技参加一覧男子!L12="","",ジャンプ競技参加一覧男子!L12)</f>
        <v/>
      </c>
      <c r="H43" s="4" t="str">
        <f>IF(G43="","",IF(COUNTIF($G$3:G43,G43)&gt;1,"重複",ROW()-2))</f>
        <v/>
      </c>
      <c r="I43" s="4" t="str">
        <f t="shared" si="0"/>
        <v/>
      </c>
      <c r="J43" s="4" t="str">
        <f t="shared" si="1"/>
        <v/>
      </c>
      <c r="L43" s="4">
        <v>41</v>
      </c>
      <c r="M43" s="4" t="str">
        <f>IF(ジャンプ競技参加一覧男子!M12="","",ジャンプ競技参加一覧男子!M12)</f>
        <v/>
      </c>
      <c r="N43" s="4" t="str">
        <f>IF(M43="","",IF(COUNTIF($M$3:M43,M43)&gt;1,"重複",ROW()-2))</f>
        <v/>
      </c>
      <c r="O43" s="4" t="str">
        <f t="shared" si="2"/>
        <v/>
      </c>
      <c r="P43" s="4" t="str">
        <f t="shared" si="3"/>
        <v/>
      </c>
      <c r="Q43" s="247"/>
      <c r="R43" s="438"/>
      <c r="S43" s="4">
        <v>41</v>
      </c>
      <c r="T43" s="4" t="str">
        <f>IF(ジャンプ競技参加一覧男子!L12="","",ジャンプ競技参加一覧男子!L12)</f>
        <v/>
      </c>
      <c r="U43" s="4" t="str">
        <f>IF(T43="","",IF(COUNTIF($T$3:T43,T43)&gt;1,"重複",ROW()-2))</f>
        <v/>
      </c>
      <c r="V43" s="4" t="str">
        <f t="shared" si="4"/>
        <v/>
      </c>
      <c r="W43" s="4" t="str">
        <f t="shared" si="5"/>
        <v/>
      </c>
    </row>
    <row r="44" spans="1:23">
      <c r="A44" t="s">
        <v>55</v>
      </c>
      <c r="E44" s="438"/>
      <c r="F44" s="4">
        <v>42</v>
      </c>
      <c r="G44" s="4" t="str">
        <f>IF(ジャンプ競技参加一覧男子!L13="","",ジャンプ競技参加一覧男子!L13)</f>
        <v/>
      </c>
      <c r="H44" s="4" t="str">
        <f>IF(G44="","",IF(COUNTIF($G$3:G44,G44)&gt;1,"重複",ROW()-2))</f>
        <v/>
      </c>
      <c r="I44" s="4" t="str">
        <f t="shared" si="0"/>
        <v/>
      </c>
      <c r="J44" s="4" t="str">
        <f t="shared" si="1"/>
        <v/>
      </c>
      <c r="L44" s="4">
        <v>42</v>
      </c>
      <c r="M44" s="4" t="str">
        <f>IF(ジャンプ競技参加一覧男子!M13="","",ジャンプ競技参加一覧男子!M13)</f>
        <v/>
      </c>
      <c r="N44" s="4" t="str">
        <f>IF(M44="","",IF(COUNTIF($M$3:M44,M44)&gt;1,"重複",ROW()-2))</f>
        <v/>
      </c>
      <c r="O44" s="4" t="str">
        <f t="shared" si="2"/>
        <v/>
      </c>
      <c r="P44" s="4" t="str">
        <f t="shared" si="3"/>
        <v/>
      </c>
      <c r="Q44" s="247"/>
      <c r="R44" s="438"/>
      <c r="S44" s="4">
        <v>42</v>
      </c>
      <c r="T44" s="4" t="str">
        <f>IF(ジャンプ競技参加一覧男子!L13="","",ジャンプ競技参加一覧男子!L13)</f>
        <v/>
      </c>
      <c r="U44" s="4" t="str">
        <f>IF(T44="","",IF(COUNTIF($T$3:T44,T44)&gt;1,"重複",ROW()-2))</f>
        <v/>
      </c>
      <c r="V44" s="4" t="str">
        <f t="shared" si="4"/>
        <v/>
      </c>
      <c r="W44" s="4" t="str">
        <f t="shared" si="5"/>
        <v/>
      </c>
    </row>
    <row r="45" spans="1:23">
      <c r="A45" t="s">
        <v>56</v>
      </c>
      <c r="E45" s="438"/>
      <c r="F45" s="4">
        <v>43</v>
      </c>
      <c r="G45" s="4" t="str">
        <f>IF(ジャンプ競技参加一覧男子!L14="","",ジャンプ競技参加一覧男子!L14)</f>
        <v/>
      </c>
      <c r="H45" s="4" t="str">
        <f>IF(G45="","",IF(COUNTIF($G$3:G45,G45)&gt;1,"重複",ROW()-2))</f>
        <v/>
      </c>
      <c r="I45" s="4" t="str">
        <f t="shared" si="0"/>
        <v/>
      </c>
      <c r="J45" s="4" t="str">
        <f t="shared" si="1"/>
        <v/>
      </c>
      <c r="L45" s="4">
        <v>43</v>
      </c>
      <c r="M45" s="4" t="str">
        <f>IF(ジャンプ競技参加一覧男子!M14="","",ジャンプ競技参加一覧男子!M14)</f>
        <v/>
      </c>
      <c r="N45" s="4" t="str">
        <f>IF(M45="","",IF(COUNTIF($M$3:M45,M45)&gt;1,"重複",ROW()-2))</f>
        <v/>
      </c>
      <c r="O45" s="4" t="str">
        <f t="shared" si="2"/>
        <v/>
      </c>
      <c r="P45" s="4" t="str">
        <f t="shared" si="3"/>
        <v/>
      </c>
      <c r="Q45" s="247"/>
      <c r="R45" s="438"/>
      <c r="S45" s="4">
        <v>43</v>
      </c>
      <c r="T45" s="4" t="str">
        <f>IF(ジャンプ競技参加一覧男子!L14="","",ジャンプ競技参加一覧男子!L14)</f>
        <v/>
      </c>
      <c r="U45" s="4" t="str">
        <f>IF(T45="","",IF(COUNTIF($T$3:T45,T45)&gt;1,"重複",ROW()-2))</f>
        <v/>
      </c>
      <c r="V45" s="4" t="str">
        <f t="shared" si="4"/>
        <v/>
      </c>
      <c r="W45" s="4" t="str">
        <f t="shared" si="5"/>
        <v/>
      </c>
    </row>
    <row r="46" spans="1:23">
      <c r="A46" t="s">
        <v>57</v>
      </c>
      <c r="E46" s="438"/>
      <c r="F46" s="4">
        <v>44</v>
      </c>
      <c r="G46" s="4" t="str">
        <f>IF(ジャンプ競技参加一覧男子!L15="","",ジャンプ競技参加一覧男子!L15)</f>
        <v/>
      </c>
      <c r="H46" s="4" t="str">
        <f>IF(G46="","",IF(COUNTIF($G$3:G46,G46)&gt;1,"重複",ROW()-2))</f>
        <v/>
      </c>
      <c r="I46" s="4" t="str">
        <f t="shared" si="0"/>
        <v/>
      </c>
      <c r="J46" s="4" t="str">
        <f t="shared" si="1"/>
        <v/>
      </c>
      <c r="L46" s="4">
        <v>44</v>
      </c>
      <c r="M46" s="4" t="str">
        <f>IF(ジャンプ競技参加一覧男子!M15="","",ジャンプ競技参加一覧男子!M15)</f>
        <v/>
      </c>
      <c r="N46" s="4" t="str">
        <f>IF(M46="","",IF(COUNTIF($M$3:M46,M46)&gt;1,"重複",ROW()-2))</f>
        <v/>
      </c>
      <c r="O46" s="4" t="str">
        <f t="shared" si="2"/>
        <v/>
      </c>
      <c r="P46" s="4" t="str">
        <f t="shared" si="3"/>
        <v/>
      </c>
      <c r="Q46" s="247"/>
      <c r="R46" s="438"/>
      <c r="S46" s="4">
        <v>44</v>
      </c>
      <c r="T46" s="4" t="str">
        <f>IF(ジャンプ競技参加一覧男子!L15="","",ジャンプ競技参加一覧男子!L15)</f>
        <v/>
      </c>
      <c r="U46" s="4" t="str">
        <f>IF(T46="","",IF(COUNTIF($T$3:T46,T46)&gt;1,"重複",ROW()-2))</f>
        <v/>
      </c>
      <c r="V46" s="4" t="str">
        <f t="shared" si="4"/>
        <v/>
      </c>
      <c r="W46" s="4" t="str">
        <f t="shared" si="5"/>
        <v/>
      </c>
    </row>
    <row r="47" spans="1:23">
      <c r="A47" t="s">
        <v>58</v>
      </c>
      <c r="E47" s="438"/>
      <c r="F47" s="4">
        <v>45</v>
      </c>
      <c r="G47" s="4" t="str">
        <f>IF(ジャンプ競技参加一覧男子!L16="","",ジャンプ競技参加一覧男子!L16)</f>
        <v/>
      </c>
      <c r="H47" s="4" t="str">
        <f>IF(G47="","",IF(COUNTIF($G$3:G47,G47)&gt;1,"重複",ROW()-2))</f>
        <v/>
      </c>
      <c r="I47" s="4" t="str">
        <f t="shared" si="0"/>
        <v/>
      </c>
      <c r="J47" s="4" t="str">
        <f t="shared" si="1"/>
        <v/>
      </c>
      <c r="L47" s="4">
        <v>45</v>
      </c>
      <c r="M47" s="4" t="str">
        <f>IF(ジャンプ競技参加一覧男子!M16="","",ジャンプ競技参加一覧男子!M16)</f>
        <v/>
      </c>
      <c r="N47" s="4" t="str">
        <f>IF(M47="","",IF(COUNTIF($M$3:M47,M47)&gt;1,"重複",ROW()-2))</f>
        <v/>
      </c>
      <c r="O47" s="4" t="str">
        <f t="shared" si="2"/>
        <v/>
      </c>
      <c r="P47" s="4" t="str">
        <f t="shared" si="3"/>
        <v/>
      </c>
      <c r="Q47" s="247"/>
      <c r="R47" s="438"/>
      <c r="S47" s="4">
        <v>45</v>
      </c>
      <c r="T47" s="4" t="str">
        <f>IF(ジャンプ競技参加一覧男子!L16="","",ジャンプ競技参加一覧男子!L16)</f>
        <v/>
      </c>
      <c r="U47" s="4" t="str">
        <f>IF(T47="","",IF(COUNTIF($T$3:T47,T47)&gt;1,"重複",ROW()-2))</f>
        <v/>
      </c>
      <c r="V47" s="4" t="str">
        <f t="shared" si="4"/>
        <v/>
      </c>
      <c r="W47" s="4" t="str">
        <f t="shared" si="5"/>
        <v/>
      </c>
    </row>
    <row r="48" spans="1:23">
      <c r="A48" t="s">
        <v>59</v>
      </c>
      <c r="E48" s="438"/>
      <c r="F48" s="4">
        <v>46</v>
      </c>
      <c r="G48" s="4" t="str">
        <f>IF(ジャンプ競技参加一覧男子!L17="","",ジャンプ競技参加一覧男子!L17)</f>
        <v/>
      </c>
      <c r="H48" s="4" t="str">
        <f>IF(G48="","",IF(COUNTIF($G$3:G48,G48)&gt;1,"重複",ROW()-2))</f>
        <v/>
      </c>
      <c r="I48" s="4" t="str">
        <f t="shared" si="0"/>
        <v/>
      </c>
      <c r="J48" s="4" t="str">
        <f t="shared" si="1"/>
        <v/>
      </c>
      <c r="L48" s="4">
        <v>46</v>
      </c>
      <c r="M48" s="4" t="str">
        <f>IF(ジャンプ競技参加一覧男子!M17="","",ジャンプ競技参加一覧男子!M17)</f>
        <v/>
      </c>
      <c r="N48" s="4" t="str">
        <f>IF(M48="","",IF(COUNTIF($M$3:M48,M48)&gt;1,"重複",ROW()-2))</f>
        <v/>
      </c>
      <c r="O48" s="4" t="str">
        <f t="shared" si="2"/>
        <v/>
      </c>
      <c r="P48" s="4" t="str">
        <f t="shared" si="3"/>
        <v/>
      </c>
      <c r="Q48" s="247"/>
      <c r="R48" s="438"/>
      <c r="S48" s="4">
        <v>46</v>
      </c>
      <c r="T48" s="4" t="str">
        <f>IF(ジャンプ競技参加一覧男子!L17="","",ジャンプ競技参加一覧男子!L17)</f>
        <v/>
      </c>
      <c r="U48" s="4" t="str">
        <f>IF(T48="","",IF(COUNTIF($T$3:T48,T48)&gt;1,"重複",ROW()-2))</f>
        <v/>
      </c>
      <c r="V48" s="4" t="str">
        <f t="shared" si="4"/>
        <v/>
      </c>
      <c r="W48" s="4" t="str">
        <f t="shared" si="5"/>
        <v/>
      </c>
    </row>
    <row r="49" spans="5:23">
      <c r="E49" s="438"/>
      <c r="F49" s="4">
        <v>47</v>
      </c>
      <c r="G49" s="4" t="str">
        <f>IF(ジャンプ競技参加一覧男子!L18="","",ジャンプ競技参加一覧男子!L18)</f>
        <v/>
      </c>
      <c r="H49" s="4" t="str">
        <f>IF(G49="","",IF(COUNTIF($G$3:G49,G49)&gt;1,"重複",ROW()-2))</f>
        <v/>
      </c>
      <c r="I49" s="4" t="str">
        <f t="shared" si="0"/>
        <v/>
      </c>
      <c r="J49" s="4" t="str">
        <f t="shared" si="1"/>
        <v/>
      </c>
      <c r="L49" s="4">
        <v>47</v>
      </c>
      <c r="M49" s="4" t="str">
        <f>IF(ジャンプ競技参加一覧男子!M18="","",ジャンプ競技参加一覧男子!M18)</f>
        <v/>
      </c>
      <c r="N49" s="4" t="str">
        <f>IF(M49="","",IF(COUNTIF($M$3:M49,M49)&gt;1,"重複",ROW()-2))</f>
        <v/>
      </c>
      <c r="O49" s="4" t="str">
        <f t="shared" si="2"/>
        <v/>
      </c>
      <c r="P49" s="4" t="str">
        <f t="shared" si="3"/>
        <v/>
      </c>
      <c r="Q49" s="247"/>
      <c r="R49" s="438"/>
      <c r="S49" s="4">
        <v>47</v>
      </c>
      <c r="T49" s="4" t="str">
        <f>IF(ジャンプ競技参加一覧男子!L18="","",ジャンプ競技参加一覧男子!L18)</f>
        <v/>
      </c>
      <c r="U49" s="4" t="str">
        <f>IF(T49="","",IF(COUNTIF($T$3:T49,T49)&gt;1,"重複",ROW()-2))</f>
        <v/>
      </c>
      <c r="V49" s="4" t="str">
        <f t="shared" si="4"/>
        <v/>
      </c>
      <c r="W49" s="4" t="str">
        <f t="shared" si="5"/>
        <v/>
      </c>
    </row>
    <row r="50" spans="5:23">
      <c r="E50" s="438"/>
      <c r="F50" s="4">
        <v>48</v>
      </c>
      <c r="G50" s="4" t="str">
        <f>IF(ジャンプ競技参加一覧男子!L19="","",ジャンプ競技参加一覧男子!L19)</f>
        <v/>
      </c>
      <c r="H50" s="4" t="str">
        <f>IF(G50="","",IF(COUNTIF($G$3:G50,G50)&gt;1,"重複",ROW()-2))</f>
        <v/>
      </c>
      <c r="I50" s="4" t="str">
        <f t="shared" si="0"/>
        <v/>
      </c>
      <c r="J50" s="4" t="str">
        <f t="shared" si="1"/>
        <v/>
      </c>
      <c r="L50" s="4">
        <v>48</v>
      </c>
      <c r="M50" s="4" t="str">
        <f>IF(ジャンプ競技参加一覧男子!M19="","",ジャンプ競技参加一覧男子!M19)</f>
        <v/>
      </c>
      <c r="N50" s="4" t="str">
        <f>IF(M50="","",IF(COUNTIF($M$3:M50,M50)&gt;1,"重複",ROW()-2))</f>
        <v/>
      </c>
      <c r="O50" s="4" t="str">
        <f t="shared" si="2"/>
        <v/>
      </c>
      <c r="P50" s="4" t="str">
        <f t="shared" si="3"/>
        <v/>
      </c>
      <c r="Q50" s="247"/>
      <c r="R50" s="438"/>
      <c r="S50" s="4">
        <v>48</v>
      </c>
      <c r="T50" s="4" t="str">
        <f>IF(ジャンプ競技参加一覧男子!L19="","",ジャンプ競技参加一覧男子!L19)</f>
        <v/>
      </c>
      <c r="U50" s="4" t="str">
        <f>IF(T50="","",IF(COUNTIF($T$3:T50,T50)&gt;1,"重複",ROW()-2))</f>
        <v/>
      </c>
      <c r="V50" s="4" t="str">
        <f t="shared" si="4"/>
        <v/>
      </c>
      <c r="W50" s="4" t="str">
        <f t="shared" si="5"/>
        <v/>
      </c>
    </row>
    <row r="51" spans="5:23">
      <c r="E51" s="438"/>
      <c r="F51" s="4">
        <v>49</v>
      </c>
      <c r="G51" s="4" t="str">
        <f>IF(ジャンプ競技参加一覧男子!L20="","",ジャンプ競技参加一覧男子!L20)</f>
        <v/>
      </c>
      <c r="H51" s="4" t="str">
        <f>IF(G51="","",IF(COUNTIF($G$3:G51,G51)&gt;1,"重複",ROW()-2))</f>
        <v/>
      </c>
      <c r="I51" s="4" t="str">
        <f t="shared" si="0"/>
        <v/>
      </c>
      <c r="J51" s="4" t="str">
        <f t="shared" si="1"/>
        <v/>
      </c>
      <c r="L51" s="4">
        <v>49</v>
      </c>
      <c r="M51" s="4" t="str">
        <f>IF(ジャンプ競技参加一覧男子!M20="","",ジャンプ競技参加一覧男子!M20)</f>
        <v/>
      </c>
      <c r="N51" s="4" t="str">
        <f>IF(M51="","",IF(COUNTIF($M$3:M51,M51)&gt;1,"重複",ROW()-2))</f>
        <v/>
      </c>
      <c r="O51" s="4" t="str">
        <f t="shared" si="2"/>
        <v/>
      </c>
      <c r="P51" s="4" t="str">
        <f t="shared" si="3"/>
        <v/>
      </c>
      <c r="Q51" s="247"/>
      <c r="R51" s="438"/>
      <c r="S51" s="4">
        <v>49</v>
      </c>
      <c r="T51" s="4" t="str">
        <f>IF(ジャンプ競技参加一覧男子!L20="","",ジャンプ競技参加一覧男子!L20)</f>
        <v/>
      </c>
      <c r="U51" s="4" t="str">
        <f>IF(T51="","",IF(COUNTIF($T$3:T51,T51)&gt;1,"重複",ROW()-2))</f>
        <v/>
      </c>
      <c r="V51" s="4" t="str">
        <f t="shared" si="4"/>
        <v/>
      </c>
      <c r="W51" s="4" t="str">
        <f t="shared" si="5"/>
        <v/>
      </c>
    </row>
    <row r="52" spans="5:23">
      <c r="E52" s="438"/>
      <c r="F52" s="4">
        <v>50</v>
      </c>
      <c r="G52" s="4" t="str">
        <f>IF(ジャンプ競技参加一覧男子!L21="","",ジャンプ競技参加一覧男子!L21)</f>
        <v/>
      </c>
      <c r="H52" s="4" t="str">
        <f>IF(G52="","",IF(COUNTIF($G$3:G52,G52)&gt;1,"重複",ROW()-2))</f>
        <v/>
      </c>
      <c r="I52" s="4" t="str">
        <f t="shared" si="0"/>
        <v/>
      </c>
      <c r="J52" s="4" t="str">
        <f t="shared" si="1"/>
        <v/>
      </c>
      <c r="L52" s="4">
        <v>50</v>
      </c>
      <c r="M52" s="4" t="str">
        <f>IF(ジャンプ競技参加一覧男子!M21="","",ジャンプ競技参加一覧男子!M21)</f>
        <v/>
      </c>
      <c r="N52" s="4" t="str">
        <f>IF(M52="","",IF(COUNTIF($M$3:M52,M52)&gt;1,"重複",ROW()-2))</f>
        <v/>
      </c>
      <c r="O52" s="4" t="str">
        <f t="shared" si="2"/>
        <v/>
      </c>
      <c r="P52" s="4" t="str">
        <f t="shared" si="3"/>
        <v/>
      </c>
      <c r="Q52" s="247"/>
      <c r="R52" s="438"/>
      <c r="S52" s="4">
        <v>50</v>
      </c>
      <c r="T52" s="4" t="str">
        <f>IF(ジャンプ競技参加一覧男子!L21="","",ジャンプ競技参加一覧男子!L21)</f>
        <v/>
      </c>
      <c r="U52" s="4" t="str">
        <f>IF(T52="","",IF(COUNTIF($T$3:T52,T52)&gt;1,"重複",ROW()-2))</f>
        <v/>
      </c>
      <c r="V52" s="4" t="str">
        <f t="shared" si="4"/>
        <v/>
      </c>
      <c r="W52" s="4" t="str">
        <f t="shared" si="5"/>
        <v/>
      </c>
    </row>
    <row r="53" spans="5:23">
      <c r="E53" s="438"/>
      <c r="F53" s="4">
        <v>51</v>
      </c>
      <c r="G53" s="4" t="str">
        <f>IF(ジャンプ競技参加一覧男子!L22="","",ジャンプ競技参加一覧男子!L22)</f>
        <v/>
      </c>
      <c r="H53" s="4" t="str">
        <f>IF(G53="","",IF(COUNTIF($G$3:G53,G53)&gt;1,"重複",ROW()-2))</f>
        <v/>
      </c>
      <c r="I53" s="4" t="str">
        <f t="shared" si="0"/>
        <v/>
      </c>
      <c r="J53" s="4" t="str">
        <f t="shared" si="1"/>
        <v/>
      </c>
      <c r="L53" s="4">
        <v>51</v>
      </c>
      <c r="M53" s="4" t="str">
        <f>IF(ジャンプ競技参加一覧男子!M22="","",ジャンプ競技参加一覧男子!M22)</f>
        <v/>
      </c>
      <c r="N53" s="4" t="str">
        <f>IF(M53="","",IF(COUNTIF($M$3:M53,M53)&gt;1,"重複",ROW()-2))</f>
        <v/>
      </c>
      <c r="O53" s="4" t="str">
        <f t="shared" si="2"/>
        <v/>
      </c>
      <c r="P53" s="4" t="str">
        <f t="shared" si="3"/>
        <v/>
      </c>
      <c r="Q53" s="247"/>
      <c r="R53" s="438"/>
      <c r="S53" s="4">
        <v>51</v>
      </c>
      <c r="T53" s="4" t="str">
        <f>IF(ジャンプ競技参加一覧男子!L22="","",ジャンプ競技参加一覧男子!L22)</f>
        <v/>
      </c>
      <c r="U53" s="4" t="str">
        <f>IF(T53="","",IF(COUNTIF($T$3:T53,T53)&gt;1,"重複",ROW()-2))</f>
        <v/>
      </c>
      <c r="V53" s="4" t="str">
        <f t="shared" si="4"/>
        <v/>
      </c>
      <c r="W53" s="4" t="str">
        <f t="shared" si="5"/>
        <v/>
      </c>
    </row>
    <row r="54" spans="5:23">
      <c r="E54" s="438"/>
      <c r="F54" s="4">
        <v>52</v>
      </c>
      <c r="G54" s="4" t="str">
        <f>IF(ジャンプ競技参加一覧男子!L23="","",ジャンプ競技参加一覧男子!L23)</f>
        <v/>
      </c>
      <c r="H54" s="4" t="str">
        <f>IF(G54="","",IF(COUNTIF($G$3:G54,G54)&gt;1,"重複",ROW()-2))</f>
        <v/>
      </c>
      <c r="I54" s="4" t="str">
        <f t="shared" si="0"/>
        <v/>
      </c>
      <c r="J54" s="4" t="str">
        <f t="shared" si="1"/>
        <v/>
      </c>
      <c r="L54" s="4">
        <v>52</v>
      </c>
      <c r="M54" s="4" t="str">
        <f>IF(ジャンプ競技参加一覧男子!M23="","",ジャンプ競技参加一覧男子!M23)</f>
        <v/>
      </c>
      <c r="N54" s="4" t="str">
        <f>IF(M54="","",IF(COUNTIF($M$3:M54,M54)&gt;1,"重複",ROW()-2))</f>
        <v/>
      </c>
      <c r="O54" s="4" t="str">
        <f t="shared" si="2"/>
        <v/>
      </c>
      <c r="P54" s="4" t="str">
        <f t="shared" si="3"/>
        <v/>
      </c>
      <c r="Q54" s="247"/>
      <c r="R54" s="438"/>
      <c r="S54" s="4">
        <v>52</v>
      </c>
      <c r="T54" s="4" t="str">
        <f>IF(ジャンプ競技参加一覧男子!L23="","",ジャンプ競技参加一覧男子!L23)</f>
        <v/>
      </c>
      <c r="U54" s="4" t="str">
        <f>IF(T54="","",IF(COUNTIF($T$3:T54,T54)&gt;1,"重複",ROW()-2))</f>
        <v/>
      </c>
      <c r="V54" s="4" t="str">
        <f t="shared" si="4"/>
        <v/>
      </c>
      <c r="W54" s="4" t="str">
        <f t="shared" si="5"/>
        <v/>
      </c>
    </row>
    <row r="55" spans="5:23">
      <c r="E55" s="438"/>
      <c r="F55" s="4">
        <v>53</v>
      </c>
      <c r="G55" s="4" t="str">
        <f>IF(ジャンプ競技参加一覧男子!L24="","",ジャンプ競技参加一覧男子!L24)</f>
        <v/>
      </c>
      <c r="H55" s="4" t="str">
        <f>IF(G55="","",IF(COUNTIF($G$3:G55,G55)&gt;1,"重複",ROW()-2))</f>
        <v/>
      </c>
      <c r="I55" s="4" t="str">
        <f t="shared" si="0"/>
        <v/>
      </c>
      <c r="J55" s="4" t="str">
        <f t="shared" si="1"/>
        <v/>
      </c>
      <c r="L55" s="4">
        <v>53</v>
      </c>
      <c r="M55" s="4" t="str">
        <f>IF(ジャンプ競技参加一覧男子!M24="","",ジャンプ競技参加一覧男子!M24)</f>
        <v/>
      </c>
      <c r="N55" s="4" t="str">
        <f>IF(M55="","",IF(COUNTIF($M$3:M55,M55)&gt;1,"重複",ROW()-2))</f>
        <v/>
      </c>
      <c r="O55" s="4" t="str">
        <f t="shared" si="2"/>
        <v/>
      </c>
      <c r="P55" s="4" t="str">
        <f t="shared" si="3"/>
        <v/>
      </c>
      <c r="Q55" s="247"/>
      <c r="R55" s="438"/>
      <c r="S55" s="4">
        <v>53</v>
      </c>
      <c r="T55" s="4" t="str">
        <f>IF(ジャンプ競技参加一覧男子!L24="","",ジャンプ競技参加一覧男子!L24)</f>
        <v/>
      </c>
      <c r="U55" s="4" t="str">
        <f>IF(T55="","",IF(COUNTIF($T$3:T55,T55)&gt;1,"重複",ROW()-2))</f>
        <v/>
      </c>
      <c r="V55" s="4" t="str">
        <f t="shared" si="4"/>
        <v/>
      </c>
      <c r="W55" s="4" t="str">
        <f t="shared" si="5"/>
        <v/>
      </c>
    </row>
    <row r="56" spans="5:23">
      <c r="E56" s="438"/>
      <c r="F56" s="4">
        <v>54</v>
      </c>
      <c r="G56" s="4" t="str">
        <f>IF(ジャンプ競技参加一覧男子!L25="","",ジャンプ競技参加一覧男子!L25)</f>
        <v/>
      </c>
      <c r="H56" s="4" t="str">
        <f>IF(G56="","",IF(COUNTIF($G$3:G56,G56)&gt;1,"重複",ROW()-2))</f>
        <v/>
      </c>
      <c r="I56" s="4" t="str">
        <f t="shared" si="0"/>
        <v/>
      </c>
      <c r="J56" s="4" t="str">
        <f t="shared" si="1"/>
        <v/>
      </c>
      <c r="L56" s="4">
        <v>54</v>
      </c>
      <c r="M56" s="4" t="str">
        <f>IF(ジャンプ競技参加一覧男子!M25="","",ジャンプ競技参加一覧男子!M25)</f>
        <v/>
      </c>
      <c r="N56" s="4" t="str">
        <f>IF(M56="","",IF(COUNTIF($M$3:M56,M56)&gt;1,"重複",ROW()-2))</f>
        <v/>
      </c>
      <c r="O56" s="4" t="str">
        <f t="shared" si="2"/>
        <v/>
      </c>
      <c r="P56" s="4" t="str">
        <f t="shared" si="3"/>
        <v/>
      </c>
      <c r="Q56" s="247"/>
      <c r="R56" s="438"/>
      <c r="S56" s="4">
        <v>54</v>
      </c>
      <c r="T56" s="4" t="str">
        <f>IF(ジャンプ競技参加一覧男子!L25="","",ジャンプ競技参加一覧男子!L25)</f>
        <v/>
      </c>
      <c r="U56" s="4" t="str">
        <f>IF(T56="","",IF(COUNTIF($T$3:T56,T56)&gt;1,"重複",ROW()-2))</f>
        <v/>
      </c>
      <c r="V56" s="4" t="str">
        <f t="shared" si="4"/>
        <v/>
      </c>
      <c r="W56" s="4" t="str">
        <f t="shared" si="5"/>
        <v/>
      </c>
    </row>
    <row r="57" spans="5:23">
      <c r="E57" s="438"/>
      <c r="F57" s="4">
        <v>55</v>
      </c>
      <c r="G57" s="4" t="str">
        <f>IF(ジャンプ競技参加一覧男子!L26="","",ジャンプ競技参加一覧男子!L26)</f>
        <v/>
      </c>
      <c r="H57" s="4" t="str">
        <f>IF(G57="","",IF(COUNTIF($G$3:G57,G57)&gt;1,"重複",ROW()-2))</f>
        <v/>
      </c>
      <c r="I57" s="4" t="str">
        <f t="shared" si="0"/>
        <v/>
      </c>
      <c r="J57" s="4" t="str">
        <f t="shared" si="1"/>
        <v/>
      </c>
      <c r="L57" s="4">
        <v>55</v>
      </c>
      <c r="M57" s="4" t="str">
        <f>IF(ジャンプ競技参加一覧男子!M26="","",ジャンプ競技参加一覧男子!M26)</f>
        <v/>
      </c>
      <c r="N57" s="4" t="str">
        <f>IF(M57="","",IF(COUNTIF($M$3:M57,M57)&gt;1,"重複",ROW()-2))</f>
        <v/>
      </c>
      <c r="O57" s="4" t="str">
        <f t="shared" si="2"/>
        <v/>
      </c>
      <c r="P57" s="4" t="str">
        <f t="shared" si="3"/>
        <v/>
      </c>
      <c r="Q57" s="247"/>
      <c r="R57" s="438"/>
      <c r="S57" s="4">
        <v>55</v>
      </c>
      <c r="T57" s="4" t="str">
        <f>IF(ジャンプ競技参加一覧男子!L26="","",ジャンプ競技参加一覧男子!L26)</f>
        <v/>
      </c>
      <c r="U57" s="4" t="str">
        <f>IF(T57="","",IF(COUNTIF($T$3:T57,T57)&gt;1,"重複",ROW()-2))</f>
        <v/>
      </c>
      <c r="V57" s="4" t="str">
        <f t="shared" si="4"/>
        <v/>
      </c>
      <c r="W57" s="4" t="str">
        <f t="shared" si="5"/>
        <v/>
      </c>
    </row>
    <row r="58" spans="5:23">
      <c r="E58" s="438"/>
      <c r="F58" s="4">
        <v>56</v>
      </c>
      <c r="G58" s="4" t="str">
        <f>IF(ジャンプ競技参加一覧男子!L27="","",ジャンプ競技参加一覧男子!L27)</f>
        <v/>
      </c>
      <c r="H58" s="4" t="str">
        <f>IF(G58="","",IF(COUNTIF($G$3:G58,G58)&gt;1,"重複",ROW()-2))</f>
        <v/>
      </c>
      <c r="I58" s="4" t="str">
        <f t="shared" si="0"/>
        <v/>
      </c>
      <c r="J58" s="4" t="str">
        <f t="shared" si="1"/>
        <v/>
      </c>
      <c r="L58" s="4">
        <v>56</v>
      </c>
      <c r="M58" s="4" t="str">
        <f>IF(ジャンプ競技参加一覧男子!M27="","",ジャンプ競技参加一覧男子!M27)</f>
        <v/>
      </c>
      <c r="N58" s="4" t="str">
        <f>IF(M58="","",IF(COUNTIF($M$3:M58,M58)&gt;1,"重複",ROW()-2))</f>
        <v/>
      </c>
      <c r="O58" s="4" t="str">
        <f t="shared" si="2"/>
        <v/>
      </c>
      <c r="P58" s="4" t="str">
        <f t="shared" si="3"/>
        <v/>
      </c>
      <c r="Q58" s="247"/>
      <c r="R58" s="438"/>
      <c r="S58" s="4">
        <v>56</v>
      </c>
      <c r="T58" s="4" t="str">
        <f>IF(ジャンプ競技参加一覧男子!L27="","",ジャンプ競技参加一覧男子!L27)</f>
        <v/>
      </c>
      <c r="U58" s="4" t="str">
        <f>IF(T58="","",IF(COUNTIF($T$3:T58,T58)&gt;1,"重複",ROW()-2))</f>
        <v/>
      </c>
      <c r="V58" s="4" t="str">
        <f t="shared" si="4"/>
        <v/>
      </c>
      <c r="W58" s="4" t="str">
        <f t="shared" si="5"/>
        <v/>
      </c>
    </row>
    <row r="59" spans="5:23">
      <c r="E59" s="438"/>
      <c r="F59" s="4">
        <v>57</v>
      </c>
      <c r="G59" s="4" t="str">
        <f>IF(ジャンプ競技参加一覧男子!L28="","",ジャンプ競技参加一覧男子!L28)</f>
        <v/>
      </c>
      <c r="H59" s="4" t="str">
        <f>IF(G59="","",IF(COUNTIF($G$3:G59,G59)&gt;1,"重複",ROW()-2))</f>
        <v/>
      </c>
      <c r="I59" s="4" t="str">
        <f t="shared" si="0"/>
        <v/>
      </c>
      <c r="J59" s="4" t="str">
        <f t="shared" si="1"/>
        <v/>
      </c>
      <c r="L59" s="4">
        <v>57</v>
      </c>
      <c r="M59" s="4" t="str">
        <f>IF(ジャンプ競技参加一覧男子!M28="","",ジャンプ競技参加一覧男子!M28)</f>
        <v/>
      </c>
      <c r="N59" s="4" t="str">
        <f>IF(M59="","",IF(COUNTIF($M$3:M59,M59)&gt;1,"重複",ROW()-2))</f>
        <v/>
      </c>
      <c r="O59" s="4" t="str">
        <f t="shared" si="2"/>
        <v/>
      </c>
      <c r="P59" s="4" t="str">
        <f t="shared" si="3"/>
        <v/>
      </c>
      <c r="Q59" s="247"/>
      <c r="R59" s="438"/>
      <c r="S59" s="4">
        <v>57</v>
      </c>
      <c r="T59" s="4" t="str">
        <f>IF(ジャンプ競技参加一覧男子!L28="","",ジャンプ競技参加一覧男子!L28)</f>
        <v/>
      </c>
      <c r="U59" s="4" t="str">
        <f>IF(T59="","",IF(COUNTIF($T$3:T59,T59)&gt;1,"重複",ROW()-2))</f>
        <v/>
      </c>
      <c r="V59" s="4" t="str">
        <f t="shared" si="4"/>
        <v/>
      </c>
      <c r="W59" s="4" t="str">
        <f t="shared" si="5"/>
        <v/>
      </c>
    </row>
    <row r="60" spans="5:23">
      <c r="E60" s="438"/>
      <c r="F60" s="4">
        <v>58</v>
      </c>
      <c r="G60" s="4" t="str">
        <f>IF(ジャンプ競技参加一覧男子!L29="","",ジャンプ競技参加一覧男子!L29)</f>
        <v/>
      </c>
      <c r="H60" s="4" t="str">
        <f>IF(G60="","",IF(COUNTIF($G$3:G60,G60)&gt;1,"重複",ROW()-2))</f>
        <v/>
      </c>
      <c r="I60" s="4" t="str">
        <f t="shared" si="0"/>
        <v/>
      </c>
      <c r="J60" s="4" t="str">
        <f t="shared" si="1"/>
        <v/>
      </c>
      <c r="L60" s="4">
        <v>58</v>
      </c>
      <c r="M60" s="4" t="str">
        <f>IF(ジャンプ競技参加一覧男子!M29="","",ジャンプ競技参加一覧男子!M29)</f>
        <v/>
      </c>
      <c r="N60" s="4" t="str">
        <f>IF(M60="","",IF(COUNTIF($M$3:M60,M60)&gt;1,"重複",ROW()-2))</f>
        <v/>
      </c>
      <c r="O60" s="4" t="str">
        <f t="shared" si="2"/>
        <v/>
      </c>
      <c r="P60" s="4" t="str">
        <f t="shared" si="3"/>
        <v/>
      </c>
      <c r="Q60" s="247"/>
      <c r="R60" s="438"/>
      <c r="S60" s="4">
        <v>58</v>
      </c>
      <c r="T60" s="4" t="str">
        <f>IF(ジャンプ競技参加一覧男子!L29="","",ジャンプ競技参加一覧男子!L29)</f>
        <v/>
      </c>
      <c r="U60" s="4" t="str">
        <f>IF(T60="","",IF(COUNTIF($T$3:T60,T60)&gt;1,"重複",ROW()-2))</f>
        <v/>
      </c>
      <c r="V60" s="4" t="str">
        <f t="shared" si="4"/>
        <v/>
      </c>
      <c r="W60" s="4" t="str">
        <f t="shared" si="5"/>
        <v/>
      </c>
    </row>
    <row r="61" spans="5:23">
      <c r="E61" s="438"/>
      <c r="F61" s="4">
        <v>59</v>
      </c>
      <c r="G61" s="4" t="str">
        <f>IF(ジャンプ競技参加一覧男子!L30="","",ジャンプ競技参加一覧男子!L30)</f>
        <v/>
      </c>
      <c r="H61" s="4" t="str">
        <f>IF(G61="","",IF(COUNTIF($G$3:G61,G61)&gt;1,"重複",ROW()-2))</f>
        <v/>
      </c>
      <c r="I61" s="4" t="str">
        <f t="shared" si="0"/>
        <v/>
      </c>
      <c r="J61" s="4" t="str">
        <f t="shared" si="1"/>
        <v/>
      </c>
      <c r="L61" s="4">
        <v>59</v>
      </c>
      <c r="M61" s="4" t="str">
        <f>IF(ジャンプ競技参加一覧男子!M30="","",ジャンプ競技参加一覧男子!M30)</f>
        <v/>
      </c>
      <c r="N61" s="4" t="str">
        <f>IF(M61="","",IF(COUNTIF($M$3:M61,M61)&gt;1,"重複",ROW()-2))</f>
        <v/>
      </c>
      <c r="O61" s="4" t="str">
        <f t="shared" si="2"/>
        <v/>
      </c>
      <c r="P61" s="4" t="str">
        <f t="shared" si="3"/>
        <v/>
      </c>
      <c r="Q61" s="247"/>
      <c r="R61" s="438"/>
      <c r="S61" s="4">
        <v>59</v>
      </c>
      <c r="T61" s="4" t="str">
        <f>IF(ジャンプ競技参加一覧男子!L30="","",ジャンプ競技参加一覧男子!L30)</f>
        <v/>
      </c>
      <c r="U61" s="4" t="str">
        <f>IF(T61="","",IF(COUNTIF($T$3:T61,T61)&gt;1,"重複",ROW()-2))</f>
        <v/>
      </c>
      <c r="V61" s="4" t="str">
        <f t="shared" si="4"/>
        <v/>
      </c>
      <c r="W61" s="4" t="str">
        <f t="shared" si="5"/>
        <v/>
      </c>
    </row>
    <row r="62" spans="5:23">
      <c r="E62" s="438"/>
      <c r="F62" s="4">
        <v>60</v>
      </c>
      <c r="G62" s="4" t="str">
        <f>IF(ジャンプ競技参加一覧男子!L31="","",ジャンプ競技参加一覧男子!L31)</f>
        <v/>
      </c>
      <c r="H62" s="4" t="str">
        <f>IF(G62="","",IF(COUNTIF($G$3:G62,G62)&gt;1,"重複",ROW()-2))</f>
        <v/>
      </c>
      <c r="I62" s="4" t="str">
        <f t="shared" si="0"/>
        <v/>
      </c>
      <c r="J62" s="4" t="str">
        <f t="shared" si="1"/>
        <v/>
      </c>
      <c r="L62" s="4">
        <v>60</v>
      </c>
      <c r="M62" s="4" t="str">
        <f>IF(ジャンプ競技参加一覧男子!M31="","",ジャンプ競技参加一覧男子!M31)</f>
        <v/>
      </c>
      <c r="N62" s="4" t="str">
        <f>IF(M62="","",IF(COUNTIF($M$3:M62,M62)&gt;1,"重複",ROW()-2))</f>
        <v/>
      </c>
      <c r="O62" s="4" t="str">
        <f t="shared" si="2"/>
        <v/>
      </c>
      <c r="P62" s="4" t="str">
        <f t="shared" si="3"/>
        <v/>
      </c>
      <c r="Q62" s="247"/>
      <c r="R62" s="438"/>
      <c r="S62" s="4">
        <v>60</v>
      </c>
      <c r="T62" s="4" t="str">
        <f>IF(ジャンプ競技参加一覧男子!L31="","",ジャンプ競技参加一覧男子!L31)</f>
        <v/>
      </c>
      <c r="U62" s="4" t="str">
        <f>IF(T62="","",IF(COUNTIF($T$3:T62,T62)&gt;1,"重複",ROW()-2))</f>
        <v/>
      </c>
      <c r="V62" s="4" t="str">
        <f t="shared" si="4"/>
        <v/>
      </c>
      <c r="W62" s="4" t="str">
        <f t="shared" si="5"/>
        <v/>
      </c>
    </row>
    <row r="63" spans="5:23">
      <c r="E63" s="438"/>
      <c r="F63" s="4">
        <v>61</v>
      </c>
      <c r="G63" s="4" t="str">
        <f>IF(ジャンプ競技参加一覧男子!L32="","",ジャンプ競技参加一覧男子!L32)</f>
        <v/>
      </c>
      <c r="H63" s="4" t="str">
        <f>IF(G63="","",IF(COUNTIF($G$3:G63,G63)&gt;1,"重複",ROW()-2))</f>
        <v/>
      </c>
      <c r="I63" s="4" t="str">
        <f t="shared" si="0"/>
        <v/>
      </c>
      <c r="J63" s="4" t="str">
        <f t="shared" si="1"/>
        <v/>
      </c>
      <c r="L63" s="4">
        <v>61</v>
      </c>
      <c r="M63" s="4" t="str">
        <f>IF(ジャンプ競技参加一覧男子!M32="","",ジャンプ競技参加一覧男子!M32)</f>
        <v/>
      </c>
      <c r="N63" s="4" t="str">
        <f>IF(M63="","",IF(COUNTIF($M$3:M63,M63)&gt;1,"重複",ROW()-2))</f>
        <v/>
      </c>
      <c r="O63" s="4" t="str">
        <f t="shared" si="2"/>
        <v/>
      </c>
      <c r="P63" s="4" t="str">
        <f t="shared" si="3"/>
        <v/>
      </c>
      <c r="Q63" s="247"/>
      <c r="R63" s="438"/>
      <c r="S63" s="4">
        <v>61</v>
      </c>
      <c r="T63" s="4" t="str">
        <f>IF(ジャンプ競技参加一覧男子!L32="","",ジャンプ競技参加一覧男子!L32)</f>
        <v/>
      </c>
      <c r="U63" s="4" t="str">
        <f>IF(T63="","",IF(COUNTIF($T$3:T63,T63)&gt;1,"重複",ROW()-2))</f>
        <v/>
      </c>
      <c r="V63" s="4" t="str">
        <f t="shared" si="4"/>
        <v/>
      </c>
      <c r="W63" s="4" t="str">
        <f t="shared" si="5"/>
        <v/>
      </c>
    </row>
    <row r="64" spans="5:23">
      <c r="E64" s="438"/>
      <c r="F64" s="4">
        <v>62</v>
      </c>
      <c r="G64" s="4" t="str">
        <f>IF(ジャンプ競技参加一覧男子!L33="","",ジャンプ競技参加一覧男子!L33)</f>
        <v/>
      </c>
      <c r="H64" s="4" t="str">
        <f>IF(G64="","",IF(COUNTIF($G$3:G64,G64)&gt;1,"重複",ROW()-2))</f>
        <v/>
      </c>
      <c r="I64" s="4" t="str">
        <f t="shared" si="0"/>
        <v/>
      </c>
      <c r="J64" s="4" t="str">
        <f t="shared" si="1"/>
        <v/>
      </c>
      <c r="L64" s="4">
        <v>62</v>
      </c>
      <c r="M64" s="4" t="str">
        <f>IF(ジャンプ競技参加一覧男子!M33="","",ジャンプ競技参加一覧男子!M33)</f>
        <v/>
      </c>
      <c r="N64" s="4" t="str">
        <f>IF(M64="","",IF(COUNTIF($M$3:M64,M64)&gt;1,"重複",ROW()-2))</f>
        <v/>
      </c>
      <c r="O64" s="4" t="str">
        <f t="shared" si="2"/>
        <v/>
      </c>
      <c r="P64" s="4" t="str">
        <f t="shared" si="3"/>
        <v/>
      </c>
      <c r="Q64" s="247"/>
      <c r="R64" s="438"/>
      <c r="S64" s="4">
        <v>62</v>
      </c>
      <c r="T64" s="4" t="str">
        <f>IF(ジャンプ競技参加一覧男子!L33="","",ジャンプ競技参加一覧男子!L33)</f>
        <v/>
      </c>
      <c r="U64" s="4" t="str">
        <f>IF(T64="","",IF(COUNTIF($T$3:T64,T64)&gt;1,"重複",ROW()-2))</f>
        <v/>
      </c>
      <c r="V64" s="4" t="str">
        <f t="shared" si="4"/>
        <v/>
      </c>
      <c r="W64" s="4" t="str">
        <f t="shared" si="5"/>
        <v/>
      </c>
    </row>
    <row r="65" spans="5:23">
      <c r="E65" s="438"/>
      <c r="F65" s="4">
        <v>63</v>
      </c>
      <c r="G65" s="4" t="str">
        <f>IF(ジャンプ競技参加一覧男子!L34="","",ジャンプ競技参加一覧男子!L34)</f>
        <v/>
      </c>
      <c r="H65" s="4" t="str">
        <f>IF(G65="","",IF(COUNTIF($G$3:G65,G65)&gt;1,"重複",ROW()-2))</f>
        <v/>
      </c>
      <c r="I65" s="4" t="str">
        <f t="shared" si="0"/>
        <v/>
      </c>
      <c r="J65" s="4" t="str">
        <f t="shared" si="1"/>
        <v/>
      </c>
      <c r="L65" s="4">
        <v>63</v>
      </c>
      <c r="M65" s="4" t="str">
        <f>IF(ジャンプ競技参加一覧男子!M34="","",ジャンプ競技参加一覧男子!M34)</f>
        <v/>
      </c>
      <c r="N65" s="4" t="str">
        <f>IF(M65="","",IF(COUNTIF($M$3:M65,M65)&gt;1,"重複",ROW()-2))</f>
        <v/>
      </c>
      <c r="O65" s="4" t="str">
        <f t="shared" si="2"/>
        <v/>
      </c>
      <c r="P65" s="4" t="str">
        <f t="shared" si="3"/>
        <v/>
      </c>
      <c r="Q65" s="247"/>
      <c r="R65" s="438"/>
      <c r="S65" s="4">
        <v>63</v>
      </c>
      <c r="T65" s="4" t="str">
        <f>IF(ジャンプ競技参加一覧男子!L34="","",ジャンプ競技参加一覧男子!L34)</f>
        <v/>
      </c>
      <c r="U65" s="4" t="str">
        <f>IF(T65="","",IF(COUNTIF($T$3:T65,T65)&gt;1,"重複",ROW()-2))</f>
        <v/>
      </c>
      <c r="V65" s="4" t="str">
        <f t="shared" si="4"/>
        <v/>
      </c>
      <c r="W65" s="4" t="str">
        <f t="shared" si="5"/>
        <v/>
      </c>
    </row>
    <row r="66" spans="5:23">
      <c r="E66" s="438"/>
      <c r="F66" s="4">
        <v>64</v>
      </c>
      <c r="G66" s="4" t="str">
        <f>IF(ジャンプ競技参加一覧男子!L35="","",ジャンプ競技参加一覧男子!L35)</f>
        <v/>
      </c>
      <c r="H66" s="4" t="str">
        <f>IF(G66="","",IF(COUNTIF($G$3:G66,G66)&gt;1,"重複",ROW()-2))</f>
        <v/>
      </c>
      <c r="I66" s="4" t="str">
        <f t="shared" si="0"/>
        <v/>
      </c>
      <c r="J66" s="4" t="str">
        <f t="shared" si="1"/>
        <v/>
      </c>
      <c r="L66" s="4">
        <v>64</v>
      </c>
      <c r="M66" s="4" t="str">
        <f>IF(ジャンプ競技参加一覧男子!M35="","",ジャンプ競技参加一覧男子!M35)</f>
        <v/>
      </c>
      <c r="N66" s="4" t="str">
        <f>IF(M66="","",IF(COUNTIF($M$3:M66,M66)&gt;1,"重複",ROW()-2))</f>
        <v/>
      </c>
      <c r="O66" s="4" t="str">
        <f t="shared" si="2"/>
        <v/>
      </c>
      <c r="P66" s="4" t="str">
        <f t="shared" si="3"/>
        <v/>
      </c>
      <c r="Q66" s="247"/>
      <c r="R66" s="438"/>
      <c r="S66" s="4">
        <v>64</v>
      </c>
      <c r="T66" s="4" t="str">
        <f>IF(ジャンプ競技参加一覧男子!L35="","",ジャンプ競技参加一覧男子!L35)</f>
        <v/>
      </c>
      <c r="U66" s="4" t="str">
        <f>IF(T66="","",IF(COUNTIF($T$3:T66,T66)&gt;1,"重複",ROW()-2))</f>
        <v/>
      </c>
      <c r="V66" s="4" t="str">
        <f t="shared" si="4"/>
        <v/>
      </c>
      <c r="W66" s="4" t="str">
        <f t="shared" si="5"/>
        <v/>
      </c>
    </row>
    <row r="67" spans="5:23">
      <c r="E67" s="438"/>
      <c r="F67" s="4">
        <v>65</v>
      </c>
      <c r="G67" s="4" t="str">
        <f>IF(ジャンプ競技参加一覧男子!L36="","",ジャンプ競技参加一覧男子!L36)</f>
        <v/>
      </c>
      <c r="H67" s="4" t="str">
        <f>IF(G67="","",IF(COUNTIF($G$3:G67,G67)&gt;1,"重複",ROW()-2))</f>
        <v/>
      </c>
      <c r="I67" s="4" t="str">
        <f t="shared" si="0"/>
        <v/>
      </c>
      <c r="J67" s="4" t="str">
        <f t="shared" si="1"/>
        <v/>
      </c>
      <c r="L67" s="4">
        <v>65</v>
      </c>
      <c r="M67" s="4" t="str">
        <f>IF(ジャンプ競技参加一覧男子!M36="","",ジャンプ競技参加一覧男子!M36)</f>
        <v/>
      </c>
      <c r="N67" s="4" t="str">
        <f>IF(M67="","",IF(COUNTIF($M$3:M67,M67)&gt;1,"重複",ROW()-2))</f>
        <v/>
      </c>
      <c r="O67" s="4" t="str">
        <f t="shared" si="2"/>
        <v/>
      </c>
      <c r="P67" s="4" t="str">
        <f t="shared" si="3"/>
        <v/>
      </c>
      <c r="Q67" s="247"/>
      <c r="R67" s="438"/>
      <c r="S67" s="4">
        <v>65</v>
      </c>
      <c r="T67" s="4" t="str">
        <f>IF(ジャンプ競技参加一覧男子!L36="","",ジャンプ競技参加一覧男子!L36)</f>
        <v/>
      </c>
      <c r="U67" s="4" t="str">
        <f>IF(T67="","",IF(COUNTIF($T$3:T67,T67)&gt;1,"重複",ROW()-2))</f>
        <v/>
      </c>
      <c r="V67" s="4" t="str">
        <f t="shared" si="4"/>
        <v/>
      </c>
      <c r="W67" s="4" t="str">
        <f t="shared" si="5"/>
        <v/>
      </c>
    </row>
    <row r="68" spans="5:23">
      <c r="E68" s="438"/>
      <c r="F68" s="4">
        <v>66</v>
      </c>
      <c r="G68" s="4" t="str">
        <f>IF(ジャンプ競技参加一覧男子!L37="","",ジャンプ競技参加一覧男子!L37)</f>
        <v/>
      </c>
      <c r="H68" s="4" t="str">
        <f>IF(G68="","",IF(COUNTIF($G$3:G68,G68)&gt;1,"重複",ROW()-2))</f>
        <v/>
      </c>
      <c r="I68" s="4" t="str">
        <f t="shared" ref="I68:I131" si="6">IFERROR(SMALL($H$3:$H$217,ROW()-2),"")</f>
        <v/>
      </c>
      <c r="J68" s="4" t="str">
        <f t="shared" ref="J68:J131" si="7">IFERROR(INDEX($G$3:$G$217,I68,1),"")</f>
        <v/>
      </c>
      <c r="L68" s="4">
        <v>66</v>
      </c>
      <c r="M68" s="4" t="str">
        <f>IF(ジャンプ競技参加一覧男子!M37="","",ジャンプ競技参加一覧男子!M37)</f>
        <v/>
      </c>
      <c r="N68" s="4" t="str">
        <f>IF(M68="","",IF(COUNTIF($M$3:M68,M68)&gt;1,"重複",ROW()-2))</f>
        <v/>
      </c>
      <c r="O68" s="4" t="str">
        <f t="shared" ref="O68:O131" si="8">IFERROR(SMALL($N$3:$N$217,ROW()-2),"")</f>
        <v/>
      </c>
      <c r="P68" s="4" t="str">
        <f t="shared" ref="P68:P131" si="9">IFERROR(INDEX($M$3:$M$217,O68,1),"")</f>
        <v/>
      </c>
      <c r="Q68" s="247"/>
      <c r="R68" s="438"/>
      <c r="S68" s="4">
        <v>66</v>
      </c>
      <c r="T68" s="4" t="str">
        <f>IF(ジャンプ競技参加一覧男子!L37="","",ジャンプ競技参加一覧男子!L37)</f>
        <v/>
      </c>
      <c r="U68" s="4" t="str">
        <f>IF(T68="","",IF(COUNTIF($T$3:T68,T68)&gt;1,"重複",ROW()-2))</f>
        <v/>
      </c>
      <c r="V68" s="4" t="str">
        <f t="shared" ref="V68:V109" si="10">IFERROR(SMALL($U$3:$U$109,ROW()-2),"")</f>
        <v/>
      </c>
      <c r="W68" s="4" t="str">
        <f t="shared" ref="W68:W109" si="11">IFERROR(INDEX($T$3:$T$109,V68,1),"")</f>
        <v/>
      </c>
    </row>
    <row r="69" spans="5:23">
      <c r="E69" s="438"/>
      <c r="F69" s="4">
        <v>67</v>
      </c>
      <c r="G69" s="4" t="str">
        <f>IF(ジャンプ競技参加一覧男子!L38="","",ジャンプ競技参加一覧男子!L38)</f>
        <v/>
      </c>
      <c r="H69" s="4" t="str">
        <f>IF(G69="","",IF(COUNTIF($G$3:G69,G69)&gt;1,"重複",ROW()-2))</f>
        <v/>
      </c>
      <c r="I69" s="4" t="str">
        <f t="shared" si="6"/>
        <v/>
      </c>
      <c r="J69" s="4" t="str">
        <f t="shared" si="7"/>
        <v/>
      </c>
      <c r="L69" s="4">
        <v>67</v>
      </c>
      <c r="M69" s="4" t="str">
        <f>IF(ジャンプ競技参加一覧男子!M38="","",ジャンプ競技参加一覧男子!M38)</f>
        <v/>
      </c>
      <c r="N69" s="4" t="str">
        <f>IF(M69="","",IF(COUNTIF($M$3:M69,M69)&gt;1,"重複",ROW()-2))</f>
        <v/>
      </c>
      <c r="O69" s="4" t="str">
        <f t="shared" si="8"/>
        <v/>
      </c>
      <c r="P69" s="4" t="str">
        <f t="shared" si="9"/>
        <v/>
      </c>
      <c r="Q69" s="247"/>
      <c r="R69" s="438"/>
      <c r="S69" s="4">
        <v>67</v>
      </c>
      <c r="T69" s="4" t="str">
        <f>IF(ジャンプ競技参加一覧男子!L38="","",ジャンプ競技参加一覧男子!L38)</f>
        <v/>
      </c>
      <c r="U69" s="4" t="str">
        <f>IF(T69="","",IF(COUNTIF($T$3:T69,T69)&gt;1,"重複",ROW()-2))</f>
        <v/>
      </c>
      <c r="V69" s="4" t="str">
        <f t="shared" si="10"/>
        <v/>
      </c>
      <c r="W69" s="4" t="str">
        <f t="shared" si="11"/>
        <v/>
      </c>
    </row>
    <row r="70" spans="5:23">
      <c r="E70" s="438"/>
      <c r="F70" s="4">
        <v>68</v>
      </c>
      <c r="G70" s="4" t="str">
        <f>IF(ジャンプ競技参加一覧男子!L39="","",ジャンプ競技参加一覧男子!L39)</f>
        <v/>
      </c>
      <c r="H70" s="4" t="str">
        <f>IF(G70="","",IF(COUNTIF($G$3:G70,G70)&gt;1,"重複",ROW()-2))</f>
        <v/>
      </c>
      <c r="I70" s="4" t="str">
        <f t="shared" si="6"/>
        <v/>
      </c>
      <c r="J70" s="4" t="str">
        <f t="shared" si="7"/>
        <v/>
      </c>
      <c r="L70" s="4">
        <v>68</v>
      </c>
      <c r="M70" s="4" t="str">
        <f>IF(ジャンプ競技参加一覧男子!M39="","",ジャンプ競技参加一覧男子!M39)</f>
        <v/>
      </c>
      <c r="N70" s="4" t="str">
        <f>IF(M70="","",IF(COUNTIF($M$3:M70,M70)&gt;1,"重複",ROW()-2))</f>
        <v/>
      </c>
      <c r="O70" s="4" t="str">
        <f t="shared" si="8"/>
        <v/>
      </c>
      <c r="P70" s="4" t="str">
        <f t="shared" si="9"/>
        <v/>
      </c>
      <c r="Q70" s="247"/>
      <c r="R70" s="438"/>
      <c r="S70" s="4">
        <v>68</v>
      </c>
      <c r="T70" s="4" t="str">
        <f>IF(ジャンプ競技参加一覧男子!L39="","",ジャンプ競技参加一覧男子!L39)</f>
        <v/>
      </c>
      <c r="U70" s="4" t="str">
        <f>IF(T70="","",IF(COUNTIF($T$3:T70,T70)&gt;1,"重複",ROW()-2))</f>
        <v/>
      </c>
      <c r="V70" s="4" t="str">
        <f t="shared" si="10"/>
        <v/>
      </c>
      <c r="W70" s="4" t="str">
        <f t="shared" si="11"/>
        <v/>
      </c>
    </row>
    <row r="71" spans="5:23">
      <c r="E71" s="438"/>
      <c r="F71" s="4">
        <v>69</v>
      </c>
      <c r="G71" s="4" t="str">
        <f>IF(ジャンプ競技参加一覧男子!L40="","",ジャンプ競技参加一覧男子!L40)</f>
        <v/>
      </c>
      <c r="H71" s="4" t="str">
        <f>IF(G71="","",IF(COUNTIF($G$3:G71,G71)&gt;1,"重複",ROW()-2))</f>
        <v/>
      </c>
      <c r="I71" s="4" t="str">
        <f t="shared" si="6"/>
        <v/>
      </c>
      <c r="J71" s="4" t="str">
        <f t="shared" si="7"/>
        <v/>
      </c>
      <c r="L71" s="4">
        <v>69</v>
      </c>
      <c r="M71" s="4" t="str">
        <f>IF(ジャンプ競技参加一覧男子!M40="","",ジャンプ競技参加一覧男子!M40)</f>
        <v/>
      </c>
      <c r="N71" s="4" t="str">
        <f>IF(M71="","",IF(COUNTIF($M$3:M71,M71)&gt;1,"重複",ROW()-2))</f>
        <v/>
      </c>
      <c r="O71" s="4" t="str">
        <f t="shared" si="8"/>
        <v/>
      </c>
      <c r="P71" s="4" t="str">
        <f t="shared" si="9"/>
        <v/>
      </c>
      <c r="Q71" s="247"/>
      <c r="R71" s="438"/>
      <c r="S71" s="4">
        <v>69</v>
      </c>
      <c r="T71" s="4" t="str">
        <f>IF(ジャンプ競技参加一覧男子!L40="","",ジャンプ競技参加一覧男子!L40)</f>
        <v/>
      </c>
      <c r="U71" s="4" t="str">
        <f>IF(T71="","",IF(COUNTIF($T$3:T71,T71)&gt;1,"重複",ROW()-2))</f>
        <v/>
      </c>
      <c r="V71" s="4" t="str">
        <f t="shared" si="10"/>
        <v/>
      </c>
      <c r="W71" s="4" t="str">
        <f t="shared" si="11"/>
        <v/>
      </c>
    </row>
    <row r="72" spans="5:23">
      <c r="E72" s="438"/>
      <c r="F72" s="4">
        <v>70</v>
      </c>
      <c r="G72" s="4" t="str">
        <f>IF(ジャンプ競技参加一覧男子!L41="","",ジャンプ競技参加一覧男子!L41)</f>
        <v/>
      </c>
      <c r="H72" s="4" t="str">
        <f>IF(G72="","",IF(COUNTIF($G$3:G72,G72)&gt;1,"重複",ROW()-2))</f>
        <v/>
      </c>
      <c r="I72" s="4" t="str">
        <f t="shared" si="6"/>
        <v/>
      </c>
      <c r="J72" s="4" t="str">
        <f t="shared" si="7"/>
        <v/>
      </c>
      <c r="L72" s="4">
        <v>70</v>
      </c>
      <c r="M72" s="4" t="str">
        <f>IF(ジャンプ競技参加一覧男子!M41="","",ジャンプ競技参加一覧男子!M41)</f>
        <v/>
      </c>
      <c r="N72" s="4" t="str">
        <f>IF(M72="","",IF(COUNTIF($M$3:M72,M72)&gt;1,"重複",ROW()-2))</f>
        <v/>
      </c>
      <c r="O72" s="4" t="str">
        <f t="shared" si="8"/>
        <v/>
      </c>
      <c r="P72" s="4" t="str">
        <f t="shared" si="9"/>
        <v/>
      </c>
      <c r="Q72" s="247"/>
      <c r="R72" s="438"/>
      <c r="S72" s="4">
        <v>70</v>
      </c>
      <c r="T72" s="4" t="str">
        <f>IF(ジャンプ競技参加一覧男子!L41="","",ジャンプ競技参加一覧男子!L41)</f>
        <v/>
      </c>
      <c r="U72" s="4" t="str">
        <f>IF(T72="","",IF(COUNTIF($T$3:T72,T72)&gt;1,"重複",ROW()-2))</f>
        <v/>
      </c>
      <c r="V72" s="4" t="str">
        <f t="shared" si="10"/>
        <v/>
      </c>
      <c r="W72" s="4" t="str">
        <f t="shared" si="11"/>
        <v/>
      </c>
    </row>
    <row r="73" spans="5:23">
      <c r="E73" s="438"/>
      <c r="F73" s="4">
        <v>71</v>
      </c>
      <c r="G73" s="4" t="str">
        <f>IF(ジャンプ競技参加一覧男子!L42="","",ジャンプ競技参加一覧男子!L42)</f>
        <v/>
      </c>
      <c r="H73" s="4" t="str">
        <f>IF(G73="","",IF(COUNTIF($G$3:G73,G73)&gt;1,"重複",ROW()-2))</f>
        <v/>
      </c>
      <c r="I73" s="4" t="str">
        <f t="shared" si="6"/>
        <v/>
      </c>
      <c r="J73" s="4" t="str">
        <f t="shared" si="7"/>
        <v/>
      </c>
      <c r="L73" s="4">
        <v>71</v>
      </c>
      <c r="M73" s="4" t="str">
        <f>IF(ジャンプ競技参加一覧男子!M42="","",ジャンプ競技参加一覧男子!M42)</f>
        <v/>
      </c>
      <c r="N73" s="4" t="str">
        <f>IF(M73="","",IF(COUNTIF($M$3:M73,M73)&gt;1,"重複",ROW()-2))</f>
        <v/>
      </c>
      <c r="O73" s="4" t="str">
        <f t="shared" si="8"/>
        <v/>
      </c>
      <c r="P73" s="4" t="str">
        <f t="shared" si="9"/>
        <v/>
      </c>
      <c r="Q73" s="247"/>
      <c r="R73" s="438"/>
      <c r="S73" s="4">
        <v>71</v>
      </c>
      <c r="T73" s="4" t="str">
        <f>IF(ジャンプ競技参加一覧男子!L42="","",ジャンプ競技参加一覧男子!L42)</f>
        <v/>
      </c>
      <c r="U73" s="4" t="str">
        <f>IF(T73="","",IF(COUNTIF($T$3:T73,T73)&gt;1,"重複",ROW()-2))</f>
        <v/>
      </c>
      <c r="V73" s="4" t="str">
        <f t="shared" si="10"/>
        <v/>
      </c>
      <c r="W73" s="4" t="str">
        <f t="shared" si="11"/>
        <v/>
      </c>
    </row>
    <row r="74" spans="5:23">
      <c r="E74" s="225"/>
      <c r="F74" s="4">
        <v>72</v>
      </c>
      <c r="G74" s="4"/>
      <c r="H74" s="4" t="str">
        <f>IF(G74="","",IF(COUNTIF($G$3:G74,G74)&gt;1,"重複",ROW()-2))</f>
        <v/>
      </c>
      <c r="I74" s="4" t="str">
        <f t="shared" si="6"/>
        <v/>
      </c>
      <c r="J74" s="4" t="str">
        <f t="shared" si="7"/>
        <v/>
      </c>
      <c r="L74" s="4">
        <v>72</v>
      </c>
      <c r="M74" s="4"/>
      <c r="N74" s="4" t="str">
        <f>IF(M74="","",IF(COUNTIF($M$3:M74,M74)&gt;1,"重複",ROW()-2))</f>
        <v/>
      </c>
      <c r="O74" s="4" t="str">
        <f t="shared" si="8"/>
        <v/>
      </c>
      <c r="P74" s="4" t="str">
        <f t="shared" si="9"/>
        <v/>
      </c>
      <c r="Q74" s="247"/>
      <c r="R74" s="225"/>
      <c r="S74" s="4">
        <v>72</v>
      </c>
      <c r="T74" s="4"/>
      <c r="U74" s="4" t="str">
        <f>IF(T74="","",IF(COUNTIF($T$3:T74,T74)&gt;1,"重複",ROW()-2))</f>
        <v/>
      </c>
      <c r="V74" s="4" t="str">
        <f t="shared" si="10"/>
        <v/>
      </c>
      <c r="W74" s="4" t="str">
        <f t="shared" si="11"/>
        <v/>
      </c>
    </row>
    <row r="75" spans="5:23" ht="13.15" customHeight="1">
      <c r="E75" s="437" t="s">
        <v>363</v>
      </c>
      <c r="F75" s="4">
        <v>73</v>
      </c>
      <c r="G75" s="4" t="str">
        <f>IF(クロス競技参加一覧男子!K8="","",クロス競技参加一覧男子!K8)</f>
        <v/>
      </c>
      <c r="H75" s="4" t="str">
        <f>IF(G75="","",IF(COUNTIF($G$3:G75,G75)&gt;1,"重複",ROW()-2))</f>
        <v/>
      </c>
      <c r="I75" s="4" t="str">
        <f t="shared" si="6"/>
        <v/>
      </c>
      <c r="J75" s="4" t="str">
        <f t="shared" si="7"/>
        <v/>
      </c>
      <c r="L75" s="4">
        <v>73</v>
      </c>
      <c r="M75" s="4" t="str">
        <f>IF(クロス競技参加一覧男子!L8="","",クロス競技参加一覧男子!L8)</f>
        <v/>
      </c>
      <c r="N75" s="4" t="str">
        <f>IF(M75="","",IF(COUNTIF($M$3:M75,M75)&gt;1,"重複",ROW()-2))</f>
        <v/>
      </c>
      <c r="O75" s="4" t="str">
        <f t="shared" si="8"/>
        <v/>
      </c>
      <c r="P75" s="4" t="str">
        <f t="shared" si="9"/>
        <v/>
      </c>
      <c r="Q75" s="247"/>
      <c r="R75" s="437" t="s">
        <v>363</v>
      </c>
      <c r="S75" s="4">
        <v>73</v>
      </c>
      <c r="T75" s="4" t="str">
        <f>IF(クロス競技参加一覧男子!K8="","",クロス競技参加一覧男子!K8)</f>
        <v/>
      </c>
      <c r="U75" s="4" t="str">
        <f>IF(T75="","",IF(COUNTIF($T$3:T75,T75)&gt;1,"重複",ROW()-2))</f>
        <v/>
      </c>
      <c r="V75" s="4" t="str">
        <f t="shared" si="10"/>
        <v/>
      </c>
      <c r="W75" s="4" t="str">
        <f t="shared" si="11"/>
        <v/>
      </c>
    </row>
    <row r="76" spans="5:23">
      <c r="E76" s="438"/>
      <c r="F76" s="4">
        <v>74</v>
      </c>
      <c r="G76" s="4" t="str">
        <f>IF(クロス競技参加一覧男子!K9="","",クロス競技参加一覧男子!K9)</f>
        <v/>
      </c>
      <c r="H76" s="4" t="str">
        <f>IF(G76="","",IF(COUNTIF($G$3:G76,G76)&gt;1,"重複",ROW()-2))</f>
        <v/>
      </c>
      <c r="I76" s="4" t="str">
        <f t="shared" si="6"/>
        <v/>
      </c>
      <c r="J76" s="4" t="str">
        <f t="shared" si="7"/>
        <v/>
      </c>
      <c r="L76" s="4">
        <v>74</v>
      </c>
      <c r="M76" s="4" t="str">
        <f>IF(クロス競技参加一覧男子!L9="","",クロス競技参加一覧男子!L9)</f>
        <v/>
      </c>
      <c r="N76" s="4" t="str">
        <f>IF(M76="","",IF(COUNTIF($M$3:M76,M76)&gt;1,"重複",ROW()-2))</f>
        <v/>
      </c>
      <c r="O76" s="4" t="str">
        <f t="shared" si="8"/>
        <v/>
      </c>
      <c r="P76" s="4" t="str">
        <f t="shared" si="9"/>
        <v/>
      </c>
      <c r="Q76" s="247"/>
      <c r="R76" s="438"/>
      <c r="S76" s="4">
        <v>74</v>
      </c>
      <c r="T76" s="4" t="str">
        <f>IF(クロス競技参加一覧男子!K9="","",クロス競技参加一覧男子!K9)</f>
        <v/>
      </c>
      <c r="U76" s="4" t="str">
        <f>IF(T76="","",IF(COUNTIF($T$3:T76,T76)&gt;1,"重複",ROW()-2))</f>
        <v/>
      </c>
      <c r="V76" s="4" t="str">
        <f t="shared" si="10"/>
        <v/>
      </c>
      <c r="W76" s="4" t="str">
        <f t="shared" si="11"/>
        <v/>
      </c>
    </row>
    <row r="77" spans="5:23">
      <c r="E77" s="438"/>
      <c r="F77" s="4">
        <v>75</v>
      </c>
      <c r="G77" s="4" t="str">
        <f>IF(クロス競技参加一覧男子!K10="","",クロス競技参加一覧男子!K10)</f>
        <v/>
      </c>
      <c r="H77" s="4" t="str">
        <f>IF(G77="","",IF(COUNTIF($G$3:G77,G77)&gt;1,"重複",ROW()-2))</f>
        <v/>
      </c>
      <c r="I77" s="4" t="str">
        <f t="shared" si="6"/>
        <v/>
      </c>
      <c r="J77" s="4" t="str">
        <f t="shared" si="7"/>
        <v/>
      </c>
      <c r="L77" s="4">
        <v>75</v>
      </c>
      <c r="M77" s="4" t="str">
        <f>IF(クロス競技参加一覧男子!L10="","",クロス競技参加一覧男子!L10)</f>
        <v/>
      </c>
      <c r="N77" s="4" t="str">
        <f>IF(M77="","",IF(COUNTIF($M$3:M77,M77)&gt;1,"重複",ROW()-2))</f>
        <v/>
      </c>
      <c r="O77" s="4" t="str">
        <f t="shared" si="8"/>
        <v/>
      </c>
      <c r="P77" s="4" t="str">
        <f t="shared" si="9"/>
        <v/>
      </c>
      <c r="Q77" s="247"/>
      <c r="R77" s="438"/>
      <c r="S77" s="4">
        <v>75</v>
      </c>
      <c r="T77" s="4" t="str">
        <f>IF(クロス競技参加一覧男子!K10="","",クロス競技参加一覧男子!K10)</f>
        <v/>
      </c>
      <c r="U77" s="4" t="str">
        <f>IF(T77="","",IF(COUNTIF($T$3:T77,T77)&gt;1,"重複",ROW()-2))</f>
        <v/>
      </c>
      <c r="V77" s="4" t="str">
        <f t="shared" si="10"/>
        <v/>
      </c>
      <c r="W77" s="4" t="str">
        <f t="shared" si="11"/>
        <v/>
      </c>
    </row>
    <row r="78" spans="5:23">
      <c r="E78" s="438"/>
      <c r="F78" s="4">
        <v>76</v>
      </c>
      <c r="G78" s="4" t="str">
        <f>IF(クロス競技参加一覧男子!K11="","",クロス競技参加一覧男子!K11)</f>
        <v/>
      </c>
      <c r="H78" s="4" t="str">
        <f>IF(G78="","",IF(COUNTIF($G$3:G78,G78)&gt;1,"重複",ROW()-2))</f>
        <v/>
      </c>
      <c r="I78" s="4" t="str">
        <f t="shared" si="6"/>
        <v/>
      </c>
      <c r="J78" s="4" t="str">
        <f t="shared" si="7"/>
        <v/>
      </c>
      <c r="L78" s="4">
        <v>76</v>
      </c>
      <c r="M78" s="4" t="str">
        <f>IF(クロス競技参加一覧男子!L11="","",クロス競技参加一覧男子!L11)</f>
        <v/>
      </c>
      <c r="N78" s="4" t="str">
        <f>IF(M78="","",IF(COUNTIF($M$3:M78,M78)&gt;1,"重複",ROW()-2))</f>
        <v/>
      </c>
      <c r="O78" s="4" t="str">
        <f t="shared" si="8"/>
        <v/>
      </c>
      <c r="P78" s="4" t="str">
        <f t="shared" si="9"/>
        <v/>
      </c>
      <c r="Q78" s="247"/>
      <c r="R78" s="438"/>
      <c r="S78" s="4">
        <v>76</v>
      </c>
      <c r="T78" s="4" t="str">
        <f>IF(クロス競技参加一覧男子!K11="","",クロス競技参加一覧男子!K11)</f>
        <v/>
      </c>
      <c r="U78" s="4" t="str">
        <f>IF(T78="","",IF(COUNTIF($T$3:T78,T78)&gt;1,"重複",ROW()-2))</f>
        <v/>
      </c>
      <c r="V78" s="4" t="str">
        <f t="shared" si="10"/>
        <v/>
      </c>
      <c r="W78" s="4" t="str">
        <f t="shared" si="11"/>
        <v/>
      </c>
    </row>
    <row r="79" spans="5:23">
      <c r="E79" s="438"/>
      <c r="F79" s="4">
        <v>77</v>
      </c>
      <c r="G79" s="4" t="str">
        <f>IF(クロス競技参加一覧男子!K12="","",クロス競技参加一覧男子!K12)</f>
        <v/>
      </c>
      <c r="H79" s="4" t="str">
        <f>IF(G79="","",IF(COUNTIF($G$3:G79,G79)&gt;1,"重複",ROW()-2))</f>
        <v/>
      </c>
      <c r="I79" s="4" t="str">
        <f t="shared" si="6"/>
        <v/>
      </c>
      <c r="J79" s="4" t="str">
        <f t="shared" si="7"/>
        <v/>
      </c>
      <c r="L79" s="4">
        <v>77</v>
      </c>
      <c r="M79" s="4" t="str">
        <f>IF(クロス競技参加一覧男子!L12="","",クロス競技参加一覧男子!L12)</f>
        <v/>
      </c>
      <c r="N79" s="4" t="str">
        <f>IF(M79="","",IF(COUNTIF($M$3:M79,M79)&gt;1,"重複",ROW()-2))</f>
        <v/>
      </c>
      <c r="O79" s="4" t="str">
        <f t="shared" si="8"/>
        <v/>
      </c>
      <c r="P79" s="4" t="str">
        <f t="shared" si="9"/>
        <v/>
      </c>
      <c r="Q79" s="247"/>
      <c r="R79" s="438"/>
      <c r="S79" s="4">
        <v>77</v>
      </c>
      <c r="T79" s="4" t="str">
        <f>IF(クロス競技参加一覧男子!K12="","",クロス競技参加一覧男子!K12)</f>
        <v/>
      </c>
      <c r="U79" s="4" t="str">
        <f>IF(T79="","",IF(COUNTIF($T$3:T79,T79)&gt;1,"重複",ROW()-2))</f>
        <v/>
      </c>
      <c r="V79" s="4" t="str">
        <f t="shared" si="10"/>
        <v/>
      </c>
      <c r="W79" s="4" t="str">
        <f t="shared" si="11"/>
        <v/>
      </c>
    </row>
    <row r="80" spans="5:23">
      <c r="E80" s="438"/>
      <c r="F80" s="4">
        <v>78</v>
      </c>
      <c r="G80" s="4" t="str">
        <f>IF(クロス競技参加一覧男子!K13="","",クロス競技参加一覧男子!K13)</f>
        <v/>
      </c>
      <c r="H80" s="4" t="str">
        <f>IF(G80="","",IF(COUNTIF($G$3:G80,G80)&gt;1,"重複",ROW()-2))</f>
        <v/>
      </c>
      <c r="I80" s="4" t="str">
        <f t="shared" si="6"/>
        <v/>
      </c>
      <c r="J80" s="4" t="str">
        <f t="shared" si="7"/>
        <v/>
      </c>
      <c r="L80" s="4">
        <v>78</v>
      </c>
      <c r="M80" s="4" t="str">
        <f>IF(クロス競技参加一覧男子!L13="","",クロス競技参加一覧男子!L13)</f>
        <v/>
      </c>
      <c r="N80" s="4" t="str">
        <f>IF(M80="","",IF(COUNTIF($M$3:M80,M80)&gt;1,"重複",ROW()-2))</f>
        <v/>
      </c>
      <c r="O80" s="4" t="str">
        <f t="shared" si="8"/>
        <v/>
      </c>
      <c r="P80" s="4" t="str">
        <f t="shared" si="9"/>
        <v/>
      </c>
      <c r="Q80" s="247"/>
      <c r="R80" s="438"/>
      <c r="S80" s="4">
        <v>78</v>
      </c>
      <c r="T80" s="4" t="str">
        <f>IF(クロス競技参加一覧男子!K13="","",クロス競技参加一覧男子!K13)</f>
        <v/>
      </c>
      <c r="U80" s="4" t="str">
        <f>IF(T80="","",IF(COUNTIF($T$3:T80,T80)&gt;1,"重複",ROW()-2))</f>
        <v/>
      </c>
      <c r="V80" s="4" t="str">
        <f t="shared" si="10"/>
        <v/>
      </c>
      <c r="W80" s="4" t="str">
        <f t="shared" si="11"/>
        <v/>
      </c>
    </row>
    <row r="81" spans="5:23">
      <c r="E81" s="438"/>
      <c r="F81" s="4">
        <v>79</v>
      </c>
      <c r="G81" s="4" t="str">
        <f>IF(クロス競技参加一覧男子!K14="","",クロス競技参加一覧男子!K14)</f>
        <v/>
      </c>
      <c r="H81" s="4" t="str">
        <f>IF(G81="","",IF(COUNTIF($G$3:G81,G81)&gt;1,"重複",ROW()-2))</f>
        <v/>
      </c>
      <c r="I81" s="4" t="str">
        <f t="shared" si="6"/>
        <v/>
      </c>
      <c r="J81" s="4" t="str">
        <f t="shared" si="7"/>
        <v/>
      </c>
      <c r="L81" s="4">
        <v>79</v>
      </c>
      <c r="M81" s="4" t="str">
        <f>IF(クロス競技参加一覧男子!L14="","",クロス競技参加一覧男子!L14)</f>
        <v/>
      </c>
      <c r="N81" s="4" t="str">
        <f>IF(M81="","",IF(COUNTIF($M$3:M81,M81)&gt;1,"重複",ROW()-2))</f>
        <v/>
      </c>
      <c r="O81" s="4" t="str">
        <f t="shared" si="8"/>
        <v/>
      </c>
      <c r="P81" s="4" t="str">
        <f t="shared" si="9"/>
        <v/>
      </c>
      <c r="Q81" s="247"/>
      <c r="R81" s="438"/>
      <c r="S81" s="4">
        <v>79</v>
      </c>
      <c r="T81" s="4" t="str">
        <f>IF(クロス競技参加一覧男子!K14="","",クロス競技参加一覧男子!K14)</f>
        <v/>
      </c>
      <c r="U81" s="4" t="str">
        <f>IF(T81="","",IF(COUNTIF($T$3:T81,T81)&gt;1,"重複",ROW()-2))</f>
        <v/>
      </c>
      <c r="V81" s="4" t="str">
        <f t="shared" si="10"/>
        <v/>
      </c>
      <c r="W81" s="4" t="str">
        <f t="shared" si="11"/>
        <v/>
      </c>
    </row>
    <row r="82" spans="5:23">
      <c r="E82" s="438"/>
      <c r="F82" s="4">
        <v>80</v>
      </c>
      <c r="G82" s="4" t="str">
        <f>IF(クロス競技参加一覧男子!K15="","",クロス競技参加一覧男子!K15)</f>
        <v/>
      </c>
      <c r="H82" s="4" t="str">
        <f>IF(G82="","",IF(COUNTIF($G$3:G82,G82)&gt;1,"重複",ROW()-2))</f>
        <v/>
      </c>
      <c r="I82" s="4" t="str">
        <f t="shared" si="6"/>
        <v/>
      </c>
      <c r="J82" s="4" t="str">
        <f t="shared" si="7"/>
        <v/>
      </c>
      <c r="L82" s="4">
        <v>80</v>
      </c>
      <c r="M82" s="4" t="str">
        <f>IF(クロス競技参加一覧男子!L15="","",クロス競技参加一覧男子!L15)</f>
        <v/>
      </c>
      <c r="N82" s="4" t="str">
        <f>IF(M82="","",IF(COUNTIF($M$3:M82,M82)&gt;1,"重複",ROW()-2))</f>
        <v/>
      </c>
      <c r="O82" s="4" t="str">
        <f t="shared" si="8"/>
        <v/>
      </c>
      <c r="P82" s="4" t="str">
        <f t="shared" si="9"/>
        <v/>
      </c>
      <c r="Q82" s="247"/>
      <c r="R82" s="438"/>
      <c r="S82" s="4">
        <v>80</v>
      </c>
      <c r="T82" s="4" t="str">
        <f>IF(クロス競技参加一覧男子!K15="","",クロス競技参加一覧男子!K15)</f>
        <v/>
      </c>
      <c r="U82" s="4" t="str">
        <f>IF(T82="","",IF(COUNTIF($T$3:T82,T82)&gt;1,"重複",ROW()-2))</f>
        <v/>
      </c>
      <c r="V82" s="4" t="str">
        <f t="shared" si="10"/>
        <v/>
      </c>
      <c r="W82" s="4" t="str">
        <f t="shared" si="11"/>
        <v/>
      </c>
    </row>
    <row r="83" spans="5:23">
      <c r="E83" s="438"/>
      <c r="F83" s="4">
        <v>81</v>
      </c>
      <c r="G83" s="4" t="str">
        <f>IF(クロス競技参加一覧男子!K16="","",クロス競技参加一覧男子!K16)</f>
        <v/>
      </c>
      <c r="H83" s="4" t="str">
        <f>IF(G83="","",IF(COUNTIF($G$3:G83,G83)&gt;1,"重複",ROW()-2))</f>
        <v/>
      </c>
      <c r="I83" s="4" t="str">
        <f t="shared" si="6"/>
        <v/>
      </c>
      <c r="J83" s="4" t="str">
        <f t="shared" si="7"/>
        <v/>
      </c>
      <c r="L83" s="4">
        <v>81</v>
      </c>
      <c r="M83" s="4" t="str">
        <f>IF(クロス競技参加一覧男子!L16="","",クロス競技参加一覧男子!L16)</f>
        <v/>
      </c>
      <c r="N83" s="4" t="str">
        <f>IF(M83="","",IF(COUNTIF($M$3:M83,M83)&gt;1,"重複",ROW()-2))</f>
        <v/>
      </c>
      <c r="O83" s="4" t="str">
        <f t="shared" si="8"/>
        <v/>
      </c>
      <c r="P83" s="4" t="str">
        <f t="shared" si="9"/>
        <v/>
      </c>
      <c r="Q83" s="247"/>
      <c r="R83" s="438"/>
      <c r="S83" s="4">
        <v>81</v>
      </c>
      <c r="T83" s="4" t="str">
        <f>IF(クロス競技参加一覧男子!K16="","",クロス競技参加一覧男子!K16)</f>
        <v/>
      </c>
      <c r="U83" s="4" t="str">
        <f>IF(T83="","",IF(COUNTIF($T$3:T83,T83)&gt;1,"重複",ROW()-2))</f>
        <v/>
      </c>
      <c r="V83" s="4" t="str">
        <f t="shared" si="10"/>
        <v/>
      </c>
      <c r="W83" s="4" t="str">
        <f t="shared" si="11"/>
        <v/>
      </c>
    </row>
    <row r="84" spans="5:23">
      <c r="E84" s="438"/>
      <c r="F84" s="4">
        <v>82</v>
      </c>
      <c r="G84" s="4" t="str">
        <f>IF(クロス競技参加一覧男子!K17="","",クロス競技参加一覧男子!K17)</f>
        <v/>
      </c>
      <c r="H84" s="4" t="str">
        <f>IF(G84="","",IF(COUNTIF($G$3:G84,G84)&gt;1,"重複",ROW()-2))</f>
        <v/>
      </c>
      <c r="I84" s="4" t="str">
        <f t="shared" si="6"/>
        <v/>
      </c>
      <c r="J84" s="4" t="str">
        <f t="shared" si="7"/>
        <v/>
      </c>
      <c r="L84" s="4">
        <v>82</v>
      </c>
      <c r="M84" s="4" t="str">
        <f>IF(クロス競技参加一覧男子!L17="","",クロス競技参加一覧男子!L17)</f>
        <v/>
      </c>
      <c r="N84" s="4" t="str">
        <f>IF(M84="","",IF(COUNTIF($M$3:M84,M84)&gt;1,"重複",ROW()-2))</f>
        <v/>
      </c>
      <c r="O84" s="4" t="str">
        <f t="shared" si="8"/>
        <v/>
      </c>
      <c r="P84" s="4" t="str">
        <f t="shared" si="9"/>
        <v/>
      </c>
      <c r="Q84" s="247"/>
      <c r="R84" s="438"/>
      <c r="S84" s="4">
        <v>82</v>
      </c>
      <c r="T84" s="4" t="str">
        <f>IF(クロス競技参加一覧男子!K17="","",クロス競技参加一覧男子!K17)</f>
        <v/>
      </c>
      <c r="U84" s="4" t="str">
        <f>IF(T84="","",IF(COUNTIF($T$3:T84,T84)&gt;1,"重複",ROW()-2))</f>
        <v/>
      </c>
      <c r="V84" s="4" t="str">
        <f t="shared" si="10"/>
        <v/>
      </c>
      <c r="W84" s="4" t="str">
        <f t="shared" si="11"/>
        <v/>
      </c>
    </row>
    <row r="85" spans="5:23">
      <c r="E85" s="438"/>
      <c r="F85" s="4">
        <v>83</v>
      </c>
      <c r="G85" s="4" t="str">
        <f>IF(クロス競技参加一覧男子!K18="","",クロス競技参加一覧男子!K18)</f>
        <v/>
      </c>
      <c r="H85" s="4" t="str">
        <f>IF(G85="","",IF(COUNTIF($G$3:G85,G85)&gt;1,"重複",ROW()-2))</f>
        <v/>
      </c>
      <c r="I85" s="4" t="str">
        <f t="shared" si="6"/>
        <v/>
      </c>
      <c r="J85" s="4" t="str">
        <f t="shared" si="7"/>
        <v/>
      </c>
      <c r="L85" s="4">
        <v>83</v>
      </c>
      <c r="M85" s="4" t="str">
        <f>IF(クロス競技参加一覧男子!L18="","",クロス競技参加一覧男子!L18)</f>
        <v/>
      </c>
      <c r="N85" s="4" t="str">
        <f>IF(M85="","",IF(COUNTIF($M$3:M85,M85)&gt;1,"重複",ROW()-2))</f>
        <v/>
      </c>
      <c r="O85" s="4" t="str">
        <f t="shared" si="8"/>
        <v/>
      </c>
      <c r="P85" s="4" t="str">
        <f t="shared" si="9"/>
        <v/>
      </c>
      <c r="Q85" s="247"/>
      <c r="R85" s="438"/>
      <c r="S85" s="4">
        <v>83</v>
      </c>
      <c r="T85" s="4" t="str">
        <f>IF(クロス競技参加一覧男子!K18="","",クロス競技参加一覧男子!K18)</f>
        <v/>
      </c>
      <c r="U85" s="4" t="str">
        <f>IF(T85="","",IF(COUNTIF($T$3:T85,T85)&gt;1,"重複",ROW()-2))</f>
        <v/>
      </c>
      <c r="V85" s="4" t="str">
        <f t="shared" si="10"/>
        <v/>
      </c>
      <c r="W85" s="4" t="str">
        <f t="shared" si="11"/>
        <v/>
      </c>
    </row>
    <row r="86" spans="5:23">
      <c r="E86" s="438"/>
      <c r="F86" s="4">
        <v>84</v>
      </c>
      <c r="G86" s="4" t="str">
        <f>IF(クロス競技参加一覧男子!K19="","",クロス競技参加一覧男子!K19)</f>
        <v/>
      </c>
      <c r="H86" s="4" t="str">
        <f>IF(G86="","",IF(COUNTIF($G$3:G86,G86)&gt;1,"重複",ROW()-2))</f>
        <v/>
      </c>
      <c r="I86" s="4" t="str">
        <f t="shared" si="6"/>
        <v/>
      </c>
      <c r="J86" s="4" t="str">
        <f t="shared" si="7"/>
        <v/>
      </c>
      <c r="L86" s="4">
        <v>84</v>
      </c>
      <c r="M86" s="4" t="str">
        <f>IF(クロス競技参加一覧男子!L19="","",クロス競技参加一覧男子!L19)</f>
        <v/>
      </c>
      <c r="N86" s="4" t="str">
        <f>IF(M86="","",IF(COUNTIF($M$3:M86,M86)&gt;1,"重複",ROW()-2))</f>
        <v/>
      </c>
      <c r="O86" s="4" t="str">
        <f t="shared" si="8"/>
        <v/>
      </c>
      <c r="P86" s="4" t="str">
        <f t="shared" si="9"/>
        <v/>
      </c>
      <c r="Q86" s="247"/>
      <c r="R86" s="438"/>
      <c r="S86" s="4">
        <v>84</v>
      </c>
      <c r="T86" s="4" t="str">
        <f>IF(クロス競技参加一覧男子!K19="","",クロス競技参加一覧男子!K19)</f>
        <v/>
      </c>
      <c r="U86" s="4" t="str">
        <f>IF(T86="","",IF(COUNTIF($T$3:T86,T86)&gt;1,"重複",ROW()-2))</f>
        <v/>
      </c>
      <c r="V86" s="4" t="str">
        <f t="shared" si="10"/>
        <v/>
      </c>
      <c r="W86" s="4" t="str">
        <f t="shared" si="11"/>
        <v/>
      </c>
    </row>
    <row r="87" spans="5:23">
      <c r="E87" s="438"/>
      <c r="F87" s="4">
        <v>85</v>
      </c>
      <c r="G87" s="4" t="str">
        <f>IF(クロス競技参加一覧男子!K20="","",クロス競技参加一覧男子!K20)</f>
        <v/>
      </c>
      <c r="H87" s="4" t="str">
        <f>IF(G87="","",IF(COUNTIF($G$3:G87,G87)&gt;1,"重複",ROW()-2))</f>
        <v/>
      </c>
      <c r="I87" s="4" t="str">
        <f t="shared" si="6"/>
        <v/>
      </c>
      <c r="J87" s="4" t="str">
        <f t="shared" si="7"/>
        <v/>
      </c>
      <c r="L87" s="4">
        <v>85</v>
      </c>
      <c r="M87" s="4" t="str">
        <f>IF(クロス競技参加一覧男子!L20="","",クロス競技参加一覧男子!L20)</f>
        <v/>
      </c>
      <c r="N87" s="4" t="str">
        <f>IF(M87="","",IF(COUNTIF($M$3:M87,M87)&gt;1,"重複",ROW()-2))</f>
        <v/>
      </c>
      <c r="O87" s="4" t="str">
        <f t="shared" si="8"/>
        <v/>
      </c>
      <c r="P87" s="4" t="str">
        <f t="shared" si="9"/>
        <v/>
      </c>
      <c r="Q87" s="247"/>
      <c r="R87" s="438"/>
      <c r="S87" s="4">
        <v>85</v>
      </c>
      <c r="T87" s="4" t="str">
        <f>IF(クロス競技参加一覧男子!K20="","",クロス競技参加一覧男子!K20)</f>
        <v/>
      </c>
      <c r="U87" s="4" t="str">
        <f>IF(T87="","",IF(COUNTIF($T$3:T87,T87)&gt;1,"重複",ROW()-2))</f>
        <v/>
      </c>
      <c r="V87" s="4" t="str">
        <f t="shared" si="10"/>
        <v/>
      </c>
      <c r="W87" s="4" t="str">
        <f t="shared" si="11"/>
        <v/>
      </c>
    </row>
    <row r="88" spans="5:23">
      <c r="E88" s="438"/>
      <c r="F88" s="4">
        <v>86</v>
      </c>
      <c r="G88" s="4" t="str">
        <f>IF(クロス競技参加一覧男子!K21="","",クロス競技参加一覧男子!K21)</f>
        <v/>
      </c>
      <c r="H88" s="4" t="str">
        <f>IF(G88="","",IF(COUNTIF($G$3:G88,G88)&gt;1,"重複",ROW()-2))</f>
        <v/>
      </c>
      <c r="I88" s="4" t="str">
        <f t="shared" si="6"/>
        <v/>
      </c>
      <c r="J88" s="4" t="str">
        <f t="shared" si="7"/>
        <v/>
      </c>
      <c r="L88" s="4">
        <v>86</v>
      </c>
      <c r="M88" s="4" t="str">
        <f>IF(クロス競技参加一覧男子!L21="","",クロス競技参加一覧男子!L21)</f>
        <v/>
      </c>
      <c r="N88" s="4" t="str">
        <f>IF(M88="","",IF(COUNTIF($M$3:M88,M88)&gt;1,"重複",ROW()-2))</f>
        <v/>
      </c>
      <c r="O88" s="4" t="str">
        <f t="shared" si="8"/>
        <v/>
      </c>
      <c r="P88" s="4" t="str">
        <f t="shared" si="9"/>
        <v/>
      </c>
      <c r="Q88" s="247"/>
      <c r="R88" s="438"/>
      <c r="S88" s="4">
        <v>86</v>
      </c>
      <c r="T88" s="4" t="str">
        <f>IF(クロス競技参加一覧男子!K21="","",クロス競技参加一覧男子!K21)</f>
        <v/>
      </c>
      <c r="U88" s="4" t="str">
        <f>IF(T88="","",IF(COUNTIF($T$3:T88,T88)&gt;1,"重複",ROW()-2))</f>
        <v/>
      </c>
      <c r="V88" s="4" t="str">
        <f t="shared" si="10"/>
        <v/>
      </c>
      <c r="W88" s="4" t="str">
        <f t="shared" si="11"/>
        <v/>
      </c>
    </row>
    <row r="89" spans="5:23">
      <c r="E89" s="438"/>
      <c r="F89" s="4">
        <v>87</v>
      </c>
      <c r="G89" s="4" t="str">
        <f>IF(クロス競技参加一覧男子!K22="","",クロス競技参加一覧男子!K22)</f>
        <v/>
      </c>
      <c r="H89" s="4" t="str">
        <f>IF(G89="","",IF(COUNTIF($G$3:G89,G89)&gt;1,"重複",ROW()-2))</f>
        <v/>
      </c>
      <c r="I89" s="4" t="str">
        <f t="shared" si="6"/>
        <v/>
      </c>
      <c r="J89" s="4" t="str">
        <f t="shared" si="7"/>
        <v/>
      </c>
      <c r="L89" s="4">
        <v>87</v>
      </c>
      <c r="M89" s="4" t="str">
        <f>IF(クロス競技参加一覧男子!L22="","",クロス競技参加一覧男子!L22)</f>
        <v/>
      </c>
      <c r="N89" s="4" t="str">
        <f>IF(M89="","",IF(COUNTIF($M$3:M89,M89)&gt;1,"重複",ROW()-2))</f>
        <v/>
      </c>
      <c r="O89" s="4" t="str">
        <f t="shared" si="8"/>
        <v/>
      </c>
      <c r="P89" s="4" t="str">
        <f t="shared" si="9"/>
        <v/>
      </c>
      <c r="Q89" s="247"/>
      <c r="R89" s="438"/>
      <c r="S89" s="4">
        <v>87</v>
      </c>
      <c r="T89" s="4" t="str">
        <f>IF(クロス競技参加一覧男子!K22="","",クロス競技参加一覧男子!K22)</f>
        <v/>
      </c>
      <c r="U89" s="4" t="str">
        <f>IF(T89="","",IF(COUNTIF($T$3:T89,T89)&gt;1,"重複",ROW()-2))</f>
        <v/>
      </c>
      <c r="V89" s="4" t="str">
        <f t="shared" si="10"/>
        <v/>
      </c>
      <c r="W89" s="4" t="str">
        <f t="shared" si="11"/>
        <v/>
      </c>
    </row>
    <row r="90" spans="5:23">
      <c r="E90" s="438"/>
      <c r="F90" s="4">
        <v>88</v>
      </c>
      <c r="G90" s="4" t="str">
        <f>IF(クロス競技参加一覧男子!K23="","",クロス競技参加一覧男子!K23)</f>
        <v/>
      </c>
      <c r="H90" s="4" t="str">
        <f>IF(G90="","",IF(COUNTIF($G$3:G90,G90)&gt;1,"重複",ROW()-2))</f>
        <v/>
      </c>
      <c r="I90" s="4" t="str">
        <f t="shared" si="6"/>
        <v/>
      </c>
      <c r="J90" s="4" t="str">
        <f t="shared" si="7"/>
        <v/>
      </c>
      <c r="L90" s="4">
        <v>88</v>
      </c>
      <c r="M90" s="4" t="str">
        <f>IF(クロス競技参加一覧男子!L23="","",クロス競技参加一覧男子!L23)</f>
        <v/>
      </c>
      <c r="N90" s="4" t="str">
        <f>IF(M90="","",IF(COUNTIF($M$3:M90,M90)&gt;1,"重複",ROW()-2))</f>
        <v/>
      </c>
      <c r="O90" s="4" t="str">
        <f t="shared" si="8"/>
        <v/>
      </c>
      <c r="P90" s="4" t="str">
        <f t="shared" si="9"/>
        <v/>
      </c>
      <c r="Q90" s="247"/>
      <c r="R90" s="438"/>
      <c r="S90" s="4">
        <v>88</v>
      </c>
      <c r="T90" s="4" t="str">
        <f>IF(クロス競技参加一覧男子!K23="","",クロス競技参加一覧男子!K23)</f>
        <v/>
      </c>
      <c r="U90" s="4" t="str">
        <f>IF(T90="","",IF(COUNTIF($T$3:T90,T90)&gt;1,"重複",ROW()-2))</f>
        <v/>
      </c>
      <c r="V90" s="4" t="str">
        <f t="shared" si="10"/>
        <v/>
      </c>
      <c r="W90" s="4" t="str">
        <f t="shared" si="11"/>
        <v/>
      </c>
    </row>
    <row r="91" spans="5:23">
      <c r="E91" s="438"/>
      <c r="F91" s="4">
        <v>89</v>
      </c>
      <c r="G91" s="4" t="str">
        <f>IF(クロス競技参加一覧男子!K24="","",クロス競技参加一覧男子!K24)</f>
        <v/>
      </c>
      <c r="H91" s="4" t="str">
        <f>IF(G91="","",IF(COUNTIF($G$3:G91,G91)&gt;1,"重複",ROW()-2))</f>
        <v/>
      </c>
      <c r="I91" s="4" t="str">
        <f t="shared" si="6"/>
        <v/>
      </c>
      <c r="J91" s="4" t="str">
        <f t="shared" si="7"/>
        <v/>
      </c>
      <c r="L91" s="4">
        <v>89</v>
      </c>
      <c r="M91" s="4" t="str">
        <f>IF(クロス競技参加一覧男子!L24="","",クロス競技参加一覧男子!L24)</f>
        <v/>
      </c>
      <c r="N91" s="4" t="str">
        <f>IF(M91="","",IF(COUNTIF($M$3:M91,M91)&gt;1,"重複",ROW()-2))</f>
        <v/>
      </c>
      <c r="O91" s="4" t="str">
        <f t="shared" si="8"/>
        <v/>
      </c>
      <c r="P91" s="4" t="str">
        <f t="shared" si="9"/>
        <v/>
      </c>
      <c r="Q91" s="247"/>
      <c r="R91" s="438"/>
      <c r="S91" s="4">
        <v>89</v>
      </c>
      <c r="T91" s="4" t="str">
        <f>IF(クロス競技参加一覧男子!K24="","",クロス競技参加一覧男子!K24)</f>
        <v/>
      </c>
      <c r="U91" s="4" t="str">
        <f>IF(T91="","",IF(COUNTIF($T$3:T91,T91)&gt;1,"重複",ROW()-2))</f>
        <v/>
      </c>
      <c r="V91" s="4" t="str">
        <f t="shared" si="10"/>
        <v/>
      </c>
      <c r="W91" s="4" t="str">
        <f t="shared" si="11"/>
        <v/>
      </c>
    </row>
    <row r="92" spans="5:23">
      <c r="E92" s="438"/>
      <c r="F92" s="4">
        <v>90</v>
      </c>
      <c r="G92" s="4" t="str">
        <f>IF(クロス競技参加一覧男子!K25="","",クロス競技参加一覧男子!K25)</f>
        <v/>
      </c>
      <c r="H92" s="4" t="str">
        <f>IF(G92="","",IF(COUNTIF($G$3:G92,G92)&gt;1,"重複",ROW()-2))</f>
        <v/>
      </c>
      <c r="I92" s="4" t="str">
        <f t="shared" si="6"/>
        <v/>
      </c>
      <c r="J92" s="4" t="str">
        <f t="shared" si="7"/>
        <v/>
      </c>
      <c r="L92" s="4">
        <v>90</v>
      </c>
      <c r="M92" s="4" t="str">
        <f>IF(クロス競技参加一覧男子!L25="","",クロス競技参加一覧男子!L25)</f>
        <v/>
      </c>
      <c r="N92" s="4" t="str">
        <f>IF(M92="","",IF(COUNTIF($M$3:M92,M92)&gt;1,"重複",ROW()-2))</f>
        <v/>
      </c>
      <c r="O92" s="4" t="str">
        <f t="shared" si="8"/>
        <v/>
      </c>
      <c r="P92" s="4" t="str">
        <f t="shared" si="9"/>
        <v/>
      </c>
      <c r="Q92" s="247"/>
      <c r="R92" s="438"/>
      <c r="S92" s="4">
        <v>90</v>
      </c>
      <c r="T92" s="4" t="str">
        <f>IF(クロス競技参加一覧男子!K25="","",クロス競技参加一覧男子!K25)</f>
        <v/>
      </c>
      <c r="U92" s="4" t="str">
        <f>IF(T92="","",IF(COUNTIF($T$3:T92,T92)&gt;1,"重複",ROW()-2))</f>
        <v/>
      </c>
      <c r="V92" s="4" t="str">
        <f t="shared" si="10"/>
        <v/>
      </c>
      <c r="W92" s="4" t="str">
        <f t="shared" si="11"/>
        <v/>
      </c>
    </row>
    <row r="93" spans="5:23">
      <c r="E93" s="438"/>
      <c r="F93" s="4">
        <v>91</v>
      </c>
      <c r="G93" s="4" t="str">
        <f>IF(クロス競技参加一覧男子!K26="","",クロス競技参加一覧男子!K26)</f>
        <v/>
      </c>
      <c r="H93" s="4" t="str">
        <f>IF(G93="","",IF(COUNTIF($G$3:G93,G93)&gt;1,"重複",ROW()-2))</f>
        <v/>
      </c>
      <c r="I93" s="4" t="str">
        <f t="shared" si="6"/>
        <v/>
      </c>
      <c r="J93" s="4" t="str">
        <f t="shared" si="7"/>
        <v/>
      </c>
      <c r="L93" s="4">
        <v>91</v>
      </c>
      <c r="M93" s="4" t="str">
        <f>IF(クロス競技参加一覧男子!L26="","",クロス競技参加一覧男子!L26)</f>
        <v/>
      </c>
      <c r="N93" s="4" t="str">
        <f>IF(M93="","",IF(COUNTIF($M$3:M93,M93)&gt;1,"重複",ROW()-2))</f>
        <v/>
      </c>
      <c r="O93" s="4" t="str">
        <f t="shared" si="8"/>
        <v/>
      </c>
      <c r="P93" s="4" t="str">
        <f t="shared" si="9"/>
        <v/>
      </c>
      <c r="Q93" s="247"/>
      <c r="R93" s="438"/>
      <c r="S93" s="4">
        <v>91</v>
      </c>
      <c r="T93" s="4" t="str">
        <f>IF(クロス競技参加一覧男子!K26="","",クロス競技参加一覧男子!K26)</f>
        <v/>
      </c>
      <c r="U93" s="4" t="str">
        <f>IF(T93="","",IF(COUNTIF($T$3:T93,T93)&gt;1,"重複",ROW()-2))</f>
        <v/>
      </c>
      <c r="V93" s="4" t="str">
        <f t="shared" si="10"/>
        <v/>
      </c>
      <c r="W93" s="4" t="str">
        <f t="shared" si="11"/>
        <v/>
      </c>
    </row>
    <row r="94" spans="5:23">
      <c r="E94" s="438"/>
      <c r="F94" s="4">
        <v>92</v>
      </c>
      <c r="G94" s="4" t="str">
        <f>IF(クロス競技参加一覧男子!K27="","",クロス競技参加一覧男子!K27)</f>
        <v/>
      </c>
      <c r="H94" s="4" t="str">
        <f>IF(G94="","",IF(COUNTIF($G$3:G94,G94)&gt;1,"重複",ROW()-2))</f>
        <v/>
      </c>
      <c r="I94" s="4" t="str">
        <f t="shared" si="6"/>
        <v/>
      </c>
      <c r="J94" s="4" t="str">
        <f t="shared" si="7"/>
        <v/>
      </c>
      <c r="L94" s="4">
        <v>92</v>
      </c>
      <c r="M94" s="4" t="str">
        <f>IF(クロス競技参加一覧男子!L27="","",クロス競技参加一覧男子!L27)</f>
        <v/>
      </c>
      <c r="N94" s="4" t="str">
        <f>IF(M94="","",IF(COUNTIF($M$3:M94,M94)&gt;1,"重複",ROW()-2))</f>
        <v/>
      </c>
      <c r="O94" s="4" t="str">
        <f t="shared" si="8"/>
        <v/>
      </c>
      <c r="P94" s="4" t="str">
        <f t="shared" si="9"/>
        <v/>
      </c>
      <c r="Q94" s="247"/>
      <c r="R94" s="438"/>
      <c r="S94" s="4">
        <v>92</v>
      </c>
      <c r="T94" s="4" t="str">
        <f>IF(クロス競技参加一覧男子!K27="","",クロス競技参加一覧男子!K27)</f>
        <v/>
      </c>
      <c r="U94" s="4" t="str">
        <f>IF(T94="","",IF(COUNTIF($T$3:T94,T94)&gt;1,"重複",ROW()-2))</f>
        <v/>
      </c>
      <c r="V94" s="4" t="str">
        <f t="shared" si="10"/>
        <v/>
      </c>
      <c r="W94" s="4" t="str">
        <f t="shared" si="11"/>
        <v/>
      </c>
    </row>
    <row r="95" spans="5:23">
      <c r="E95" s="438"/>
      <c r="F95" s="4">
        <v>93</v>
      </c>
      <c r="G95" s="4" t="str">
        <f>IF(クロス競技参加一覧男子!K28="","",クロス競技参加一覧男子!K28)</f>
        <v/>
      </c>
      <c r="H95" s="4" t="str">
        <f>IF(G95="","",IF(COUNTIF($G$3:G95,G95)&gt;1,"重複",ROW()-2))</f>
        <v/>
      </c>
      <c r="I95" s="4" t="str">
        <f t="shared" si="6"/>
        <v/>
      </c>
      <c r="J95" s="4" t="str">
        <f t="shared" si="7"/>
        <v/>
      </c>
      <c r="L95" s="4">
        <v>93</v>
      </c>
      <c r="M95" s="4" t="str">
        <f>IF(クロス競技参加一覧男子!L28="","",クロス競技参加一覧男子!L28)</f>
        <v/>
      </c>
      <c r="N95" s="4" t="str">
        <f>IF(M95="","",IF(COUNTIF($M$3:M95,M95)&gt;1,"重複",ROW()-2))</f>
        <v/>
      </c>
      <c r="O95" s="4" t="str">
        <f t="shared" si="8"/>
        <v/>
      </c>
      <c r="P95" s="4" t="str">
        <f t="shared" si="9"/>
        <v/>
      </c>
      <c r="Q95" s="247"/>
      <c r="R95" s="438"/>
      <c r="S95" s="4">
        <v>93</v>
      </c>
      <c r="T95" s="4" t="str">
        <f>IF(クロス競技参加一覧男子!K28="","",クロス競技参加一覧男子!K28)</f>
        <v/>
      </c>
      <c r="U95" s="4" t="str">
        <f>IF(T95="","",IF(COUNTIF($T$3:T95,T95)&gt;1,"重複",ROW()-2))</f>
        <v/>
      </c>
      <c r="V95" s="4" t="str">
        <f t="shared" si="10"/>
        <v/>
      </c>
      <c r="W95" s="4" t="str">
        <f t="shared" si="11"/>
        <v/>
      </c>
    </row>
    <row r="96" spans="5:23">
      <c r="E96" s="438"/>
      <c r="F96" s="4">
        <v>94</v>
      </c>
      <c r="G96" s="4" t="str">
        <f>IF(クロス競技参加一覧男子!K29="","",クロス競技参加一覧男子!K29)</f>
        <v/>
      </c>
      <c r="H96" s="4" t="str">
        <f>IF(G96="","",IF(COUNTIF($G$3:G96,G96)&gt;1,"重複",ROW()-2))</f>
        <v/>
      </c>
      <c r="I96" s="4" t="str">
        <f t="shared" si="6"/>
        <v/>
      </c>
      <c r="J96" s="4" t="str">
        <f t="shared" si="7"/>
        <v/>
      </c>
      <c r="L96" s="4">
        <v>94</v>
      </c>
      <c r="M96" s="4" t="str">
        <f>IF(クロス競技参加一覧男子!L29="","",クロス競技参加一覧男子!L29)</f>
        <v/>
      </c>
      <c r="N96" s="4" t="str">
        <f>IF(M96="","",IF(COUNTIF($M$3:M96,M96)&gt;1,"重複",ROW()-2))</f>
        <v/>
      </c>
      <c r="O96" s="4" t="str">
        <f t="shared" si="8"/>
        <v/>
      </c>
      <c r="P96" s="4" t="str">
        <f t="shared" si="9"/>
        <v/>
      </c>
      <c r="Q96" s="247"/>
      <c r="R96" s="438"/>
      <c r="S96" s="4">
        <v>94</v>
      </c>
      <c r="T96" s="4" t="str">
        <f>IF(クロス競技参加一覧男子!K29="","",クロス競技参加一覧男子!K29)</f>
        <v/>
      </c>
      <c r="U96" s="4" t="str">
        <f>IF(T96="","",IF(COUNTIF($T$3:T96,T96)&gt;1,"重複",ROW()-2))</f>
        <v/>
      </c>
      <c r="V96" s="4" t="str">
        <f t="shared" si="10"/>
        <v/>
      </c>
      <c r="W96" s="4" t="str">
        <f t="shared" si="11"/>
        <v/>
      </c>
    </row>
    <row r="97" spans="5:23">
      <c r="E97" s="438"/>
      <c r="F97" s="4">
        <v>95</v>
      </c>
      <c r="G97" s="4" t="str">
        <f>IF(クロス競技参加一覧男子!K30="","",クロス競技参加一覧男子!K30)</f>
        <v/>
      </c>
      <c r="H97" s="4" t="str">
        <f>IF(G97="","",IF(COUNTIF($G$3:G97,G97)&gt;1,"重複",ROW()-2))</f>
        <v/>
      </c>
      <c r="I97" s="4" t="str">
        <f t="shared" si="6"/>
        <v/>
      </c>
      <c r="J97" s="4" t="str">
        <f t="shared" si="7"/>
        <v/>
      </c>
      <c r="L97" s="4">
        <v>95</v>
      </c>
      <c r="M97" s="4" t="str">
        <f>IF(クロス競技参加一覧男子!L30="","",クロス競技参加一覧男子!L30)</f>
        <v/>
      </c>
      <c r="N97" s="4" t="str">
        <f>IF(M97="","",IF(COUNTIF($M$3:M97,M97)&gt;1,"重複",ROW()-2))</f>
        <v/>
      </c>
      <c r="O97" s="4" t="str">
        <f t="shared" si="8"/>
        <v/>
      </c>
      <c r="P97" s="4" t="str">
        <f t="shared" si="9"/>
        <v/>
      </c>
      <c r="Q97" s="247"/>
      <c r="R97" s="438"/>
      <c r="S97" s="4">
        <v>95</v>
      </c>
      <c r="T97" s="4" t="str">
        <f>IF(クロス競技参加一覧男子!K30="","",クロス競技参加一覧男子!K30)</f>
        <v/>
      </c>
      <c r="U97" s="4" t="str">
        <f>IF(T97="","",IF(COUNTIF($T$3:T97,T97)&gt;1,"重複",ROW()-2))</f>
        <v/>
      </c>
      <c r="V97" s="4" t="str">
        <f t="shared" si="10"/>
        <v/>
      </c>
      <c r="W97" s="4" t="str">
        <f t="shared" si="11"/>
        <v/>
      </c>
    </row>
    <row r="98" spans="5:23">
      <c r="E98" s="438"/>
      <c r="F98" s="4">
        <v>96</v>
      </c>
      <c r="G98" s="4" t="str">
        <f>IF(クロス競技参加一覧男子!K31="","",クロス競技参加一覧男子!K31)</f>
        <v/>
      </c>
      <c r="H98" s="4" t="str">
        <f>IF(G98="","",IF(COUNTIF($G$3:G98,G98)&gt;1,"重複",ROW()-2))</f>
        <v/>
      </c>
      <c r="I98" s="4" t="str">
        <f t="shared" si="6"/>
        <v/>
      </c>
      <c r="J98" s="4" t="str">
        <f t="shared" si="7"/>
        <v/>
      </c>
      <c r="L98" s="4">
        <v>96</v>
      </c>
      <c r="M98" s="4" t="str">
        <f>IF(クロス競技参加一覧男子!L31="","",クロス競技参加一覧男子!L31)</f>
        <v/>
      </c>
      <c r="N98" s="4" t="str">
        <f>IF(M98="","",IF(COUNTIF($M$3:M98,M98)&gt;1,"重複",ROW()-2))</f>
        <v/>
      </c>
      <c r="O98" s="4" t="str">
        <f t="shared" si="8"/>
        <v/>
      </c>
      <c r="P98" s="4" t="str">
        <f t="shared" si="9"/>
        <v/>
      </c>
      <c r="Q98" s="247"/>
      <c r="R98" s="438"/>
      <c r="S98" s="4">
        <v>96</v>
      </c>
      <c r="T98" s="4" t="str">
        <f>IF(クロス競技参加一覧男子!K31="","",クロス競技参加一覧男子!K31)</f>
        <v/>
      </c>
      <c r="U98" s="4" t="str">
        <f>IF(T98="","",IF(COUNTIF($T$3:T98,T98)&gt;1,"重複",ROW()-2))</f>
        <v/>
      </c>
      <c r="V98" s="4" t="str">
        <f t="shared" si="10"/>
        <v/>
      </c>
      <c r="W98" s="4" t="str">
        <f t="shared" si="11"/>
        <v/>
      </c>
    </row>
    <row r="99" spans="5:23">
      <c r="E99" s="438"/>
      <c r="F99" s="4">
        <v>97</v>
      </c>
      <c r="G99" s="4" t="str">
        <f>IF(クロス競技参加一覧男子!K32="","",クロス競技参加一覧男子!K32)</f>
        <v/>
      </c>
      <c r="H99" s="4" t="str">
        <f>IF(G99="","",IF(COUNTIF($G$3:G99,G99)&gt;1,"重複",ROW()-2))</f>
        <v/>
      </c>
      <c r="I99" s="4" t="str">
        <f t="shared" si="6"/>
        <v/>
      </c>
      <c r="J99" s="4" t="str">
        <f t="shared" si="7"/>
        <v/>
      </c>
      <c r="L99" s="4">
        <v>97</v>
      </c>
      <c r="M99" s="4" t="str">
        <f>IF(クロス競技参加一覧男子!L32="","",クロス競技参加一覧男子!L32)</f>
        <v/>
      </c>
      <c r="N99" s="4" t="str">
        <f>IF(M99="","",IF(COUNTIF($M$3:M99,M99)&gt;1,"重複",ROW()-2))</f>
        <v/>
      </c>
      <c r="O99" s="4" t="str">
        <f t="shared" si="8"/>
        <v/>
      </c>
      <c r="P99" s="4" t="str">
        <f t="shared" si="9"/>
        <v/>
      </c>
      <c r="Q99" s="247"/>
      <c r="R99" s="438"/>
      <c r="S99" s="4">
        <v>97</v>
      </c>
      <c r="T99" s="4" t="str">
        <f>IF(クロス競技参加一覧男子!K32="","",クロス競技参加一覧男子!K32)</f>
        <v/>
      </c>
      <c r="U99" s="4" t="str">
        <f>IF(T99="","",IF(COUNTIF($T$3:T99,T99)&gt;1,"重複",ROW()-2))</f>
        <v/>
      </c>
      <c r="V99" s="4" t="str">
        <f t="shared" si="10"/>
        <v/>
      </c>
      <c r="W99" s="4" t="str">
        <f t="shared" si="11"/>
        <v/>
      </c>
    </row>
    <row r="100" spans="5:23">
      <c r="E100" s="438"/>
      <c r="F100" s="4">
        <v>98</v>
      </c>
      <c r="G100" s="4" t="str">
        <f>IF(クロス競技参加一覧男子!K33="","",クロス競技参加一覧男子!K33)</f>
        <v/>
      </c>
      <c r="H100" s="4" t="str">
        <f>IF(G100="","",IF(COUNTIF($G$3:G100,G100)&gt;1,"重複",ROW()-2))</f>
        <v/>
      </c>
      <c r="I100" s="4" t="str">
        <f t="shared" si="6"/>
        <v/>
      </c>
      <c r="J100" s="4" t="str">
        <f t="shared" si="7"/>
        <v/>
      </c>
      <c r="L100" s="4">
        <v>98</v>
      </c>
      <c r="M100" s="4" t="str">
        <f>IF(クロス競技参加一覧男子!L33="","",クロス競技参加一覧男子!L33)</f>
        <v/>
      </c>
      <c r="N100" s="4" t="str">
        <f>IF(M100="","",IF(COUNTIF($M$3:M100,M100)&gt;1,"重複",ROW()-2))</f>
        <v/>
      </c>
      <c r="O100" s="4" t="str">
        <f t="shared" si="8"/>
        <v/>
      </c>
      <c r="P100" s="4" t="str">
        <f t="shared" si="9"/>
        <v/>
      </c>
      <c r="Q100" s="247"/>
      <c r="R100" s="438"/>
      <c r="S100" s="4">
        <v>98</v>
      </c>
      <c r="T100" s="4" t="str">
        <f>IF(クロス競技参加一覧男子!K33="","",クロス競技参加一覧男子!K33)</f>
        <v/>
      </c>
      <c r="U100" s="4" t="str">
        <f>IF(T100="","",IF(COUNTIF($T$3:T100,T100)&gt;1,"重複",ROW()-2))</f>
        <v/>
      </c>
      <c r="V100" s="4" t="str">
        <f t="shared" si="10"/>
        <v/>
      </c>
      <c r="W100" s="4" t="str">
        <f t="shared" si="11"/>
        <v/>
      </c>
    </row>
    <row r="101" spans="5:23">
      <c r="E101" s="438"/>
      <c r="F101" s="4">
        <v>99</v>
      </c>
      <c r="G101" s="4" t="str">
        <f>IF(クロス競技参加一覧男子!K34="","",クロス競技参加一覧男子!K34)</f>
        <v/>
      </c>
      <c r="H101" s="4" t="str">
        <f>IF(G101="","",IF(COUNTIF($G$3:G101,G101)&gt;1,"重複",ROW()-2))</f>
        <v/>
      </c>
      <c r="I101" s="4" t="str">
        <f t="shared" si="6"/>
        <v/>
      </c>
      <c r="J101" s="4" t="str">
        <f t="shared" si="7"/>
        <v/>
      </c>
      <c r="L101" s="4">
        <v>99</v>
      </c>
      <c r="M101" s="4" t="str">
        <f>IF(クロス競技参加一覧男子!L34="","",クロス競技参加一覧男子!L34)</f>
        <v/>
      </c>
      <c r="N101" s="4" t="str">
        <f>IF(M101="","",IF(COUNTIF($M$3:M101,M101)&gt;1,"重複",ROW()-2))</f>
        <v/>
      </c>
      <c r="O101" s="4" t="str">
        <f t="shared" si="8"/>
        <v/>
      </c>
      <c r="P101" s="4" t="str">
        <f t="shared" si="9"/>
        <v/>
      </c>
      <c r="Q101" s="247"/>
      <c r="R101" s="438"/>
      <c r="S101" s="4">
        <v>99</v>
      </c>
      <c r="T101" s="4" t="str">
        <f>IF(クロス競技参加一覧男子!K34="","",クロス競技参加一覧男子!K34)</f>
        <v/>
      </c>
      <c r="U101" s="4" t="str">
        <f>IF(T101="","",IF(COUNTIF($T$3:T101,T101)&gt;1,"重複",ROW()-2))</f>
        <v/>
      </c>
      <c r="V101" s="4" t="str">
        <f t="shared" si="10"/>
        <v/>
      </c>
      <c r="W101" s="4" t="str">
        <f t="shared" si="11"/>
        <v/>
      </c>
    </row>
    <row r="102" spans="5:23">
      <c r="E102" s="438"/>
      <c r="F102" s="4">
        <v>100</v>
      </c>
      <c r="G102" s="4" t="str">
        <f>IF(クロス競技参加一覧男子!K35="","",クロス競技参加一覧男子!K35)</f>
        <v/>
      </c>
      <c r="H102" s="4" t="str">
        <f>IF(G102="","",IF(COUNTIF($G$3:G102,G102)&gt;1,"重複",ROW()-2))</f>
        <v/>
      </c>
      <c r="I102" s="4" t="str">
        <f t="shared" si="6"/>
        <v/>
      </c>
      <c r="J102" s="4" t="str">
        <f t="shared" si="7"/>
        <v/>
      </c>
      <c r="L102" s="4">
        <v>100</v>
      </c>
      <c r="M102" s="4" t="str">
        <f>IF(クロス競技参加一覧男子!L35="","",クロス競技参加一覧男子!L35)</f>
        <v/>
      </c>
      <c r="N102" s="4" t="str">
        <f>IF(M102="","",IF(COUNTIF($M$3:M102,M102)&gt;1,"重複",ROW()-2))</f>
        <v/>
      </c>
      <c r="O102" s="4" t="str">
        <f t="shared" si="8"/>
        <v/>
      </c>
      <c r="P102" s="4" t="str">
        <f t="shared" si="9"/>
        <v/>
      </c>
      <c r="Q102" s="247"/>
      <c r="R102" s="438"/>
      <c r="S102" s="4">
        <v>100</v>
      </c>
      <c r="T102" s="4" t="str">
        <f>IF(クロス競技参加一覧男子!K35="","",クロス競技参加一覧男子!K35)</f>
        <v/>
      </c>
      <c r="U102" s="4" t="str">
        <f>IF(T102="","",IF(COUNTIF($T$3:T102,T102)&gt;1,"重複",ROW()-2))</f>
        <v/>
      </c>
      <c r="V102" s="4" t="str">
        <f t="shared" si="10"/>
        <v/>
      </c>
      <c r="W102" s="4" t="str">
        <f t="shared" si="11"/>
        <v/>
      </c>
    </row>
    <row r="103" spans="5:23">
      <c r="E103" s="438"/>
      <c r="F103" s="4">
        <v>101</v>
      </c>
      <c r="G103" s="4" t="str">
        <f>IF(クロス競技参加一覧男子!K36="","",クロス競技参加一覧男子!K36)</f>
        <v/>
      </c>
      <c r="H103" s="4" t="str">
        <f>IF(G103="","",IF(COUNTIF($G$3:G103,G103)&gt;1,"重複",ROW()-2))</f>
        <v/>
      </c>
      <c r="I103" s="4" t="str">
        <f t="shared" si="6"/>
        <v/>
      </c>
      <c r="J103" s="4" t="str">
        <f t="shared" si="7"/>
        <v/>
      </c>
      <c r="L103" s="4">
        <v>101</v>
      </c>
      <c r="M103" s="4" t="str">
        <f>IF(クロス競技参加一覧男子!L36="","",クロス競技参加一覧男子!L36)</f>
        <v/>
      </c>
      <c r="N103" s="4" t="str">
        <f>IF(M103="","",IF(COUNTIF($M$3:M103,M103)&gt;1,"重複",ROW()-2))</f>
        <v/>
      </c>
      <c r="O103" s="4" t="str">
        <f t="shared" si="8"/>
        <v/>
      </c>
      <c r="P103" s="4" t="str">
        <f t="shared" si="9"/>
        <v/>
      </c>
      <c r="Q103" s="247"/>
      <c r="R103" s="438"/>
      <c r="S103" s="4">
        <v>101</v>
      </c>
      <c r="T103" s="4" t="str">
        <f>IF(クロス競技参加一覧男子!K36="","",クロス競技参加一覧男子!K36)</f>
        <v/>
      </c>
      <c r="U103" s="4" t="str">
        <f>IF(T103="","",IF(COUNTIF($T$3:T103,T103)&gt;1,"重複",ROW()-2))</f>
        <v/>
      </c>
      <c r="V103" s="4" t="str">
        <f t="shared" si="10"/>
        <v/>
      </c>
      <c r="W103" s="4" t="str">
        <f t="shared" si="11"/>
        <v/>
      </c>
    </row>
    <row r="104" spans="5:23">
      <c r="E104" s="438"/>
      <c r="F104" s="4">
        <v>102</v>
      </c>
      <c r="G104" s="4" t="str">
        <f>IF(クロス競技参加一覧男子!K37="","",クロス競技参加一覧男子!K37)</f>
        <v/>
      </c>
      <c r="H104" s="4" t="str">
        <f>IF(G104="","",IF(COUNTIF($G$3:G104,G104)&gt;1,"重複",ROW()-2))</f>
        <v/>
      </c>
      <c r="I104" s="4" t="str">
        <f t="shared" si="6"/>
        <v/>
      </c>
      <c r="J104" s="4" t="str">
        <f t="shared" si="7"/>
        <v/>
      </c>
      <c r="L104" s="4">
        <v>102</v>
      </c>
      <c r="M104" s="4" t="str">
        <f>IF(クロス競技参加一覧男子!L37="","",クロス競技参加一覧男子!L37)</f>
        <v/>
      </c>
      <c r="N104" s="4" t="str">
        <f>IF(M104="","",IF(COUNTIF($M$3:M104,M104)&gt;1,"重複",ROW()-2))</f>
        <v/>
      </c>
      <c r="O104" s="4" t="str">
        <f t="shared" si="8"/>
        <v/>
      </c>
      <c r="P104" s="4" t="str">
        <f t="shared" si="9"/>
        <v/>
      </c>
      <c r="Q104" s="247"/>
      <c r="R104" s="438"/>
      <c r="S104" s="4">
        <v>102</v>
      </c>
      <c r="T104" s="4" t="str">
        <f>IF(クロス競技参加一覧男子!K37="","",クロス競技参加一覧男子!K37)</f>
        <v/>
      </c>
      <c r="U104" s="4" t="str">
        <f>IF(T104="","",IF(COUNTIF($T$3:T104,T104)&gt;1,"重複",ROW()-2))</f>
        <v/>
      </c>
      <c r="V104" s="4" t="str">
        <f t="shared" si="10"/>
        <v/>
      </c>
      <c r="W104" s="4" t="str">
        <f t="shared" si="11"/>
        <v/>
      </c>
    </row>
    <row r="105" spans="5:23">
      <c r="E105" s="438"/>
      <c r="F105" s="4">
        <v>103</v>
      </c>
      <c r="G105" s="4" t="str">
        <f>IF(クロス競技参加一覧男子!K38="","",クロス競技参加一覧男子!K38)</f>
        <v/>
      </c>
      <c r="H105" s="4" t="str">
        <f>IF(G105="","",IF(COUNTIF($G$3:G105,G105)&gt;1,"重複",ROW()-2))</f>
        <v/>
      </c>
      <c r="I105" s="4" t="str">
        <f t="shared" si="6"/>
        <v/>
      </c>
      <c r="J105" s="4" t="str">
        <f t="shared" si="7"/>
        <v/>
      </c>
      <c r="L105" s="4">
        <v>103</v>
      </c>
      <c r="M105" s="4" t="str">
        <f>IF(クロス競技参加一覧男子!L38="","",クロス競技参加一覧男子!L38)</f>
        <v/>
      </c>
      <c r="N105" s="4" t="str">
        <f>IF(M105="","",IF(COUNTIF($M$3:M105,M105)&gt;1,"重複",ROW()-2))</f>
        <v/>
      </c>
      <c r="O105" s="4" t="str">
        <f t="shared" si="8"/>
        <v/>
      </c>
      <c r="P105" s="4" t="str">
        <f t="shared" si="9"/>
        <v/>
      </c>
      <c r="Q105" s="247"/>
      <c r="R105" s="438"/>
      <c r="S105" s="4">
        <v>103</v>
      </c>
      <c r="T105" s="4" t="str">
        <f>IF(クロス競技参加一覧男子!K38="","",クロス競技参加一覧男子!K38)</f>
        <v/>
      </c>
      <c r="U105" s="4" t="str">
        <f>IF(T105="","",IF(COUNTIF($T$3:T105,T105)&gt;1,"重複",ROW()-2))</f>
        <v/>
      </c>
      <c r="V105" s="4" t="str">
        <f t="shared" si="10"/>
        <v/>
      </c>
      <c r="W105" s="4" t="str">
        <f t="shared" si="11"/>
        <v/>
      </c>
    </row>
    <row r="106" spans="5:23">
      <c r="E106" s="438"/>
      <c r="F106" s="4">
        <v>104</v>
      </c>
      <c r="G106" s="4" t="str">
        <f>IF(クロス競技参加一覧男子!K39="","",クロス競技参加一覧男子!K39)</f>
        <v/>
      </c>
      <c r="H106" s="4" t="str">
        <f>IF(G106="","",IF(COUNTIF($G$3:G106,G106)&gt;1,"重複",ROW()-2))</f>
        <v/>
      </c>
      <c r="I106" s="4" t="str">
        <f t="shared" si="6"/>
        <v/>
      </c>
      <c r="J106" s="4" t="str">
        <f t="shared" si="7"/>
        <v/>
      </c>
      <c r="L106" s="4">
        <v>104</v>
      </c>
      <c r="M106" s="4" t="str">
        <f>IF(クロス競技参加一覧男子!L39="","",クロス競技参加一覧男子!L39)</f>
        <v/>
      </c>
      <c r="N106" s="4" t="str">
        <f>IF(M106="","",IF(COUNTIF($M$3:M106,M106)&gt;1,"重複",ROW()-2))</f>
        <v/>
      </c>
      <c r="O106" s="4" t="str">
        <f t="shared" si="8"/>
        <v/>
      </c>
      <c r="P106" s="4" t="str">
        <f t="shared" si="9"/>
        <v/>
      </c>
      <c r="Q106" s="247"/>
      <c r="R106" s="438"/>
      <c r="S106" s="4">
        <v>104</v>
      </c>
      <c r="T106" s="4" t="str">
        <f>IF(クロス競技参加一覧男子!K39="","",クロス競技参加一覧男子!K39)</f>
        <v/>
      </c>
      <c r="U106" s="4" t="str">
        <f>IF(T106="","",IF(COUNTIF($T$3:T106,T106)&gt;1,"重複",ROW()-2))</f>
        <v/>
      </c>
      <c r="V106" s="4" t="str">
        <f t="shared" si="10"/>
        <v/>
      </c>
      <c r="W106" s="4" t="str">
        <f t="shared" si="11"/>
        <v/>
      </c>
    </row>
    <row r="107" spans="5:23">
      <c r="E107" s="438"/>
      <c r="F107" s="4">
        <v>105</v>
      </c>
      <c r="G107" s="4" t="str">
        <f>IF(クロス競技参加一覧男子!K40="","",クロス競技参加一覧男子!K40)</f>
        <v/>
      </c>
      <c r="H107" s="4" t="str">
        <f>IF(G107="","",IF(COUNTIF($G$3:G107,G107)&gt;1,"重複",ROW()-2))</f>
        <v/>
      </c>
      <c r="I107" s="4" t="str">
        <f t="shared" si="6"/>
        <v/>
      </c>
      <c r="J107" s="4" t="str">
        <f t="shared" si="7"/>
        <v/>
      </c>
      <c r="L107" s="4">
        <v>105</v>
      </c>
      <c r="M107" s="4" t="str">
        <f>IF(クロス競技参加一覧男子!L40="","",クロス競技参加一覧男子!L40)</f>
        <v/>
      </c>
      <c r="N107" s="4" t="str">
        <f>IF(M107="","",IF(COUNTIF($M$3:M107,M107)&gt;1,"重複",ROW()-2))</f>
        <v/>
      </c>
      <c r="O107" s="4" t="str">
        <f t="shared" si="8"/>
        <v/>
      </c>
      <c r="P107" s="4" t="str">
        <f t="shared" si="9"/>
        <v/>
      </c>
      <c r="Q107" s="247"/>
      <c r="R107" s="438"/>
      <c r="S107" s="4">
        <v>105</v>
      </c>
      <c r="T107" s="4" t="str">
        <f>IF(クロス競技参加一覧男子!K40="","",クロス競技参加一覧男子!K40)</f>
        <v/>
      </c>
      <c r="U107" s="4" t="str">
        <f>IF(T107="","",IF(COUNTIF($T$3:T107,T107)&gt;1,"重複",ROW()-2))</f>
        <v/>
      </c>
      <c r="V107" s="4" t="str">
        <f t="shared" si="10"/>
        <v/>
      </c>
      <c r="W107" s="4" t="str">
        <f t="shared" si="11"/>
        <v/>
      </c>
    </row>
    <row r="108" spans="5:23">
      <c r="E108" s="438"/>
      <c r="F108" s="4">
        <v>106</v>
      </c>
      <c r="G108" s="4" t="str">
        <f>IF(クロス競技参加一覧男子!K41="","",クロス競技参加一覧男子!K41)</f>
        <v/>
      </c>
      <c r="H108" s="4" t="str">
        <f>IF(G108="","",IF(COUNTIF($G$3:G108,G108)&gt;1,"重複",ROW()-2))</f>
        <v/>
      </c>
      <c r="I108" s="4" t="str">
        <f t="shared" si="6"/>
        <v/>
      </c>
      <c r="J108" s="4" t="str">
        <f t="shared" si="7"/>
        <v/>
      </c>
      <c r="L108" s="4">
        <v>106</v>
      </c>
      <c r="M108" s="4" t="str">
        <f>IF(クロス競技参加一覧男子!L41="","",クロス競技参加一覧男子!L41)</f>
        <v/>
      </c>
      <c r="N108" s="4" t="str">
        <f>IF(M108="","",IF(COUNTIF($M$3:M108,M108)&gt;1,"重複",ROW()-2))</f>
        <v/>
      </c>
      <c r="O108" s="4" t="str">
        <f t="shared" si="8"/>
        <v/>
      </c>
      <c r="P108" s="4" t="str">
        <f t="shared" si="9"/>
        <v/>
      </c>
      <c r="Q108" s="247"/>
      <c r="R108" s="438"/>
      <c r="S108" s="4">
        <v>106</v>
      </c>
      <c r="T108" s="4" t="str">
        <f>IF(クロス競技参加一覧男子!K41="","",クロス競技参加一覧男子!K41)</f>
        <v/>
      </c>
      <c r="U108" s="4" t="str">
        <f>IF(T108="","",IF(COUNTIF($T$3:T108,T108)&gt;1,"重複",ROW()-2))</f>
        <v/>
      </c>
      <c r="V108" s="4" t="str">
        <f t="shared" si="10"/>
        <v/>
      </c>
      <c r="W108" s="4" t="str">
        <f t="shared" si="11"/>
        <v/>
      </c>
    </row>
    <row r="109" spans="5:23">
      <c r="E109" s="438"/>
      <c r="F109" s="4">
        <v>107</v>
      </c>
      <c r="G109" s="4" t="str">
        <f>IF(クロス競技参加一覧男子!K42="","",クロス競技参加一覧男子!K42)</f>
        <v/>
      </c>
      <c r="H109" s="4" t="str">
        <f>IF(G109="","",IF(COUNTIF($G$3:G109,G109)&gt;1,"重複",ROW()-2))</f>
        <v/>
      </c>
      <c r="I109" s="4" t="str">
        <f t="shared" si="6"/>
        <v/>
      </c>
      <c r="J109" s="4" t="str">
        <f t="shared" si="7"/>
        <v/>
      </c>
      <c r="L109" s="4">
        <v>107</v>
      </c>
      <c r="M109" s="4" t="str">
        <f>IF(クロス競技参加一覧男子!L42="","",クロス競技参加一覧男子!L42)</f>
        <v/>
      </c>
      <c r="N109" s="4" t="str">
        <f>IF(M109="","",IF(COUNTIF($M$3:M109,M109)&gt;1,"重複",ROW()-2))</f>
        <v/>
      </c>
      <c r="O109" s="4" t="str">
        <f t="shared" si="8"/>
        <v/>
      </c>
      <c r="P109" s="4" t="str">
        <f t="shared" si="9"/>
        <v/>
      </c>
      <c r="Q109" s="247"/>
      <c r="R109" s="438"/>
      <c r="S109" s="248">
        <v>107</v>
      </c>
      <c r="T109" s="248" t="str">
        <f>IF(クロス競技参加一覧男子!K42="","",クロス競技参加一覧男子!K42)</f>
        <v/>
      </c>
      <c r="U109" s="248" t="str">
        <f>IF(T109="","",IF(COUNTIF($T$3:T109,T109)&gt;1,"重複",ROW()-2))</f>
        <v/>
      </c>
      <c r="V109" s="4" t="str">
        <f t="shared" si="10"/>
        <v/>
      </c>
      <c r="W109" s="4" t="str">
        <f t="shared" si="11"/>
        <v/>
      </c>
    </row>
    <row r="110" spans="5:23" ht="13.15" customHeight="1">
      <c r="E110" s="225"/>
      <c r="F110" s="4">
        <v>108</v>
      </c>
      <c r="G110" s="4"/>
      <c r="H110" s="4" t="str">
        <f>IF(G110="","",IF(COUNTIF($G$3:G110,G110)&gt;1,"重複",ROW()-2))</f>
        <v/>
      </c>
      <c r="I110" s="4" t="str">
        <f t="shared" si="6"/>
        <v/>
      </c>
      <c r="J110" s="4" t="str">
        <f t="shared" si="7"/>
        <v/>
      </c>
      <c r="L110" s="4">
        <v>108</v>
      </c>
      <c r="M110" s="4"/>
      <c r="N110" s="4" t="str">
        <f>IF(M110="","",IF(COUNTIF($M$3:M110,M110)&gt;1,"重複",ROW()-2))</f>
        <v/>
      </c>
      <c r="O110" s="4" t="str">
        <f t="shared" si="8"/>
        <v/>
      </c>
      <c r="P110" s="4" t="str">
        <f t="shared" si="9"/>
        <v/>
      </c>
      <c r="Q110" s="247"/>
      <c r="R110" s="434" t="s">
        <v>378</v>
      </c>
      <c r="S110" s="439"/>
      <c r="T110" s="439"/>
      <c r="U110" s="439"/>
      <c r="V110" s="439"/>
      <c r="W110" s="440"/>
    </row>
    <row r="111" spans="5:23" ht="13.15" customHeight="1">
      <c r="E111" s="437" t="s">
        <v>361</v>
      </c>
      <c r="F111" s="4">
        <v>109</v>
      </c>
      <c r="G111" s="4" t="str">
        <f>IF(アルペン競技参加一覧女子!K8="","",アルペン競技参加一覧女子!K8)</f>
        <v/>
      </c>
      <c r="H111" s="4" t="str">
        <f>IF(G111="","",IF(COUNTIF($G$3:G111,G111)&gt;1,"重複",ROW()-2))</f>
        <v/>
      </c>
      <c r="I111" s="4" t="str">
        <f>IFERROR(SMALL($H$3:$H$217,ROW()-2),"")</f>
        <v/>
      </c>
      <c r="J111" s="4" t="str">
        <f t="shared" si="7"/>
        <v/>
      </c>
      <c r="L111" s="4">
        <v>109</v>
      </c>
      <c r="M111" s="4" t="str">
        <f>IF(アルペン競技参加一覧女子!L8="","",アルペン競技参加一覧女子!L8)</f>
        <v/>
      </c>
      <c r="N111" s="4" t="str">
        <f>IF(M111="","",IF(COUNTIF($M$3:M111,M111)&gt;1,"重複",ROW()-2))</f>
        <v/>
      </c>
      <c r="O111" s="4" t="str">
        <f t="shared" si="8"/>
        <v/>
      </c>
      <c r="P111" s="4" t="str">
        <f t="shared" si="9"/>
        <v/>
      </c>
      <c r="Q111" s="247"/>
      <c r="R111" s="437" t="s">
        <v>361</v>
      </c>
      <c r="S111" s="4">
        <v>1</v>
      </c>
      <c r="T111" s="4" t="str">
        <f>IF(アルペン競技参加一覧女子!K8="","",アルペン競技参加一覧女子!K8)</f>
        <v/>
      </c>
      <c r="U111" s="4" t="str">
        <f>IF(T111="","",IF(COUNTIF(T$111:$T111,T111)&gt;1,"重複",ROW()-110))</f>
        <v/>
      </c>
      <c r="V111" s="4" t="str">
        <f>IFERROR(SMALL($U$111:$U$217,ROW()-110),"")</f>
        <v/>
      </c>
      <c r="W111" s="249" t="str">
        <f>IFERROR(INDEX($T$111:$T$217,V111,1),"")</f>
        <v/>
      </c>
    </row>
    <row r="112" spans="5:23">
      <c r="E112" s="438"/>
      <c r="F112" s="4">
        <v>110</v>
      </c>
      <c r="G112" s="4" t="str">
        <f>IF(アルペン競技参加一覧女子!K9="","",アルペン競技参加一覧女子!K9)</f>
        <v/>
      </c>
      <c r="H112" s="4" t="str">
        <f>IF(G112="","",IF(COUNTIF($G$3:G112,G112)&gt;1,"重複",ROW()-2))</f>
        <v/>
      </c>
      <c r="I112" s="4" t="str">
        <f t="shared" si="6"/>
        <v/>
      </c>
      <c r="J112" s="4" t="str">
        <f t="shared" si="7"/>
        <v/>
      </c>
      <c r="L112" s="4">
        <v>110</v>
      </c>
      <c r="M112" s="4" t="str">
        <f>IF(アルペン競技参加一覧女子!L9="","",アルペン競技参加一覧女子!L9)</f>
        <v/>
      </c>
      <c r="N112" s="4" t="str">
        <f>IF(M112="","",IF(COUNTIF($M$3:M112,M112)&gt;1,"重複",ROW()-2))</f>
        <v/>
      </c>
      <c r="O112" s="4" t="str">
        <f t="shared" si="8"/>
        <v/>
      </c>
      <c r="P112" s="4" t="str">
        <f t="shared" si="9"/>
        <v/>
      </c>
      <c r="Q112" s="247"/>
      <c r="R112" s="438"/>
      <c r="S112" s="4">
        <v>2</v>
      </c>
      <c r="T112" s="4" t="str">
        <f>IF(アルペン競技参加一覧女子!K9="","",アルペン競技参加一覧女子!K9)</f>
        <v/>
      </c>
      <c r="U112" s="4" t="str">
        <f>IF(T112="","",IF(COUNTIF(T$111:$T112,T112)&gt;1,"重複",ROW()-110))</f>
        <v/>
      </c>
      <c r="V112" s="4" t="str">
        <f t="shared" ref="V112:V175" si="12">IFERROR(SMALL($U$111:$U$217,ROW()-110),"")</f>
        <v/>
      </c>
      <c r="W112" s="249" t="str">
        <f t="shared" ref="W112:W116" si="13">IFERROR(INDEX($T$111:$T$217,V112,1),"")</f>
        <v/>
      </c>
    </row>
    <row r="113" spans="5:23">
      <c r="E113" s="438"/>
      <c r="F113" s="4">
        <v>111</v>
      </c>
      <c r="G113" s="4" t="str">
        <f>IF(アルペン競技参加一覧女子!K10="","",アルペン競技参加一覧女子!K10)</f>
        <v/>
      </c>
      <c r="H113" s="4" t="str">
        <f>IF(G113="","",IF(COUNTIF($G$3:G113,G113)&gt;1,"重複",ROW()-2))</f>
        <v/>
      </c>
      <c r="I113" s="4" t="str">
        <f t="shared" si="6"/>
        <v/>
      </c>
      <c r="J113" s="4" t="str">
        <f t="shared" si="7"/>
        <v/>
      </c>
      <c r="L113" s="4">
        <v>111</v>
      </c>
      <c r="M113" s="4" t="str">
        <f>IF(アルペン競技参加一覧女子!L10="","",アルペン競技参加一覧女子!L10)</f>
        <v/>
      </c>
      <c r="N113" s="4" t="str">
        <f>IF(M113="","",IF(COUNTIF($M$3:M113,M113)&gt;1,"重複",ROW()-2))</f>
        <v/>
      </c>
      <c r="O113" s="4" t="str">
        <f t="shared" si="8"/>
        <v/>
      </c>
      <c r="P113" s="4" t="str">
        <f t="shared" si="9"/>
        <v/>
      </c>
      <c r="Q113" s="247"/>
      <c r="R113" s="438"/>
      <c r="S113" s="4">
        <v>3</v>
      </c>
      <c r="T113" s="4" t="str">
        <f>IF(アルペン競技参加一覧女子!K10="","",アルペン競技参加一覧女子!K10)</f>
        <v/>
      </c>
      <c r="U113" s="4" t="str">
        <f>IF(T113="","",IF(COUNTIF(T$111:$T113,T113)&gt;1,"重複",ROW()-110))</f>
        <v/>
      </c>
      <c r="V113" s="4" t="str">
        <f t="shared" si="12"/>
        <v/>
      </c>
      <c r="W113" s="249" t="str">
        <f t="shared" si="13"/>
        <v/>
      </c>
    </row>
    <row r="114" spans="5:23">
      <c r="E114" s="438"/>
      <c r="F114" s="4">
        <v>112</v>
      </c>
      <c r="G114" s="4" t="str">
        <f>IF(アルペン競技参加一覧女子!K11="","",アルペン競技参加一覧女子!K11)</f>
        <v/>
      </c>
      <c r="H114" s="4" t="str">
        <f>IF(G114="","",IF(COUNTIF($G$3:G114,G114)&gt;1,"重複",ROW()-2))</f>
        <v/>
      </c>
      <c r="I114" s="4" t="str">
        <f t="shared" si="6"/>
        <v/>
      </c>
      <c r="J114" s="4" t="str">
        <f t="shared" si="7"/>
        <v/>
      </c>
      <c r="L114" s="4">
        <v>112</v>
      </c>
      <c r="M114" s="4" t="str">
        <f>IF(アルペン競技参加一覧女子!L11="","",アルペン競技参加一覧女子!L11)</f>
        <v/>
      </c>
      <c r="N114" s="4" t="str">
        <f>IF(M114="","",IF(COUNTIF($M$3:M114,M114)&gt;1,"重複",ROW()-2))</f>
        <v/>
      </c>
      <c r="O114" s="4" t="str">
        <f t="shared" si="8"/>
        <v/>
      </c>
      <c r="P114" s="4" t="str">
        <f t="shared" si="9"/>
        <v/>
      </c>
      <c r="Q114" s="247"/>
      <c r="R114" s="438"/>
      <c r="S114" s="4">
        <v>4</v>
      </c>
      <c r="T114" s="4" t="str">
        <f>IF(アルペン競技参加一覧女子!K11="","",アルペン競技参加一覧女子!K11)</f>
        <v/>
      </c>
      <c r="U114" s="4" t="str">
        <f>IF(T114="","",IF(COUNTIF(T$111:$T114,T114)&gt;1,"重複",ROW()-110))</f>
        <v/>
      </c>
      <c r="V114" s="4" t="str">
        <f t="shared" si="12"/>
        <v/>
      </c>
      <c r="W114" s="249" t="str">
        <f t="shared" si="13"/>
        <v/>
      </c>
    </row>
    <row r="115" spans="5:23">
      <c r="E115" s="438"/>
      <c r="F115" s="4">
        <v>113</v>
      </c>
      <c r="G115" s="4" t="str">
        <f>IF(アルペン競技参加一覧女子!K12="","",アルペン競技参加一覧女子!K12)</f>
        <v/>
      </c>
      <c r="H115" s="4" t="str">
        <f>IF(G115="","",IF(COUNTIF($G$3:G115,G115)&gt;1,"重複",ROW()-2))</f>
        <v/>
      </c>
      <c r="I115" s="4" t="str">
        <f t="shared" si="6"/>
        <v/>
      </c>
      <c r="J115" s="4" t="str">
        <f t="shared" si="7"/>
        <v/>
      </c>
      <c r="L115" s="4">
        <v>113</v>
      </c>
      <c r="M115" s="4" t="str">
        <f>IF(アルペン競技参加一覧女子!L12="","",アルペン競技参加一覧女子!L12)</f>
        <v/>
      </c>
      <c r="N115" s="4" t="str">
        <f>IF(M115="","",IF(COUNTIF($M$3:M115,M115)&gt;1,"重複",ROW()-2))</f>
        <v/>
      </c>
      <c r="O115" s="4" t="str">
        <f t="shared" si="8"/>
        <v/>
      </c>
      <c r="P115" s="4" t="str">
        <f t="shared" si="9"/>
        <v/>
      </c>
      <c r="Q115" s="247"/>
      <c r="R115" s="438"/>
      <c r="S115" s="4">
        <v>5</v>
      </c>
      <c r="T115" s="4" t="str">
        <f>IF(アルペン競技参加一覧女子!K12="","",アルペン競技参加一覧女子!K12)</f>
        <v/>
      </c>
      <c r="U115" s="4" t="str">
        <f>IF(T115="","",IF(COUNTIF(T$111:$T115,T115)&gt;1,"重複",ROW()-110))</f>
        <v/>
      </c>
      <c r="V115" s="4" t="str">
        <f t="shared" si="12"/>
        <v/>
      </c>
      <c r="W115" s="249" t="str">
        <f t="shared" si="13"/>
        <v/>
      </c>
    </row>
    <row r="116" spans="5:23">
      <c r="E116" s="438"/>
      <c r="F116" s="4">
        <v>114</v>
      </c>
      <c r="G116" s="4" t="str">
        <f>IF(アルペン競技参加一覧女子!K13="","",アルペン競技参加一覧女子!K13)</f>
        <v/>
      </c>
      <c r="H116" s="4" t="str">
        <f>IF(G116="","",IF(COUNTIF($G$3:G116,G116)&gt;1,"重複",ROW()-2))</f>
        <v/>
      </c>
      <c r="I116" s="4" t="str">
        <f t="shared" si="6"/>
        <v/>
      </c>
      <c r="J116" s="4" t="str">
        <f t="shared" si="7"/>
        <v/>
      </c>
      <c r="L116" s="4">
        <v>114</v>
      </c>
      <c r="M116" s="4" t="str">
        <f>IF(アルペン競技参加一覧女子!L13="","",アルペン競技参加一覧女子!L13)</f>
        <v/>
      </c>
      <c r="N116" s="4" t="str">
        <f>IF(M116="","",IF(COUNTIF($M$3:M116,M116)&gt;1,"重複",ROW()-2))</f>
        <v/>
      </c>
      <c r="O116" s="4" t="str">
        <f t="shared" si="8"/>
        <v/>
      </c>
      <c r="P116" s="4" t="str">
        <f t="shared" si="9"/>
        <v/>
      </c>
      <c r="Q116" s="247"/>
      <c r="R116" s="438"/>
      <c r="S116" s="4">
        <v>6</v>
      </c>
      <c r="T116" s="4" t="str">
        <f>IF(アルペン競技参加一覧女子!K13="","",アルペン競技参加一覧女子!K13)</f>
        <v/>
      </c>
      <c r="U116" s="4" t="str">
        <f>IF(T116="","",IF(COUNTIF(T$111:$T116,T116)&gt;1,"重複",ROW()-110))</f>
        <v/>
      </c>
      <c r="V116" s="4" t="str">
        <f t="shared" si="12"/>
        <v/>
      </c>
      <c r="W116" s="249" t="str">
        <f t="shared" si="13"/>
        <v/>
      </c>
    </row>
    <row r="117" spans="5:23">
      <c r="E117" s="438"/>
      <c r="F117" s="4">
        <v>115</v>
      </c>
      <c r="G117" s="4" t="str">
        <f>IF(アルペン競技参加一覧女子!K14="","",アルペン競技参加一覧女子!K14)</f>
        <v/>
      </c>
      <c r="H117" s="4" t="str">
        <f>IF(G117="","",IF(COUNTIF($G$3:G117,G117)&gt;1,"重複",ROW()-2))</f>
        <v/>
      </c>
      <c r="I117" s="4" t="str">
        <f t="shared" si="6"/>
        <v/>
      </c>
      <c r="J117" s="4" t="str">
        <f t="shared" si="7"/>
        <v/>
      </c>
      <c r="L117" s="4">
        <v>115</v>
      </c>
      <c r="M117" s="4" t="str">
        <f>IF(アルペン競技参加一覧女子!L14="","",アルペン競技参加一覧女子!L14)</f>
        <v/>
      </c>
      <c r="N117" s="4" t="str">
        <f>IF(M117="","",IF(COUNTIF($M$3:M117,M117)&gt;1,"重複",ROW()-2))</f>
        <v/>
      </c>
      <c r="O117" s="4" t="str">
        <f t="shared" si="8"/>
        <v/>
      </c>
      <c r="P117" s="4" t="str">
        <f t="shared" si="9"/>
        <v/>
      </c>
      <c r="Q117" s="247"/>
      <c r="R117" s="438"/>
      <c r="S117" s="4">
        <v>7</v>
      </c>
      <c r="T117" s="4" t="str">
        <f>IF(アルペン競技参加一覧女子!K14="","",アルペン競技参加一覧女子!K14)</f>
        <v/>
      </c>
      <c r="U117" s="4" t="str">
        <f>IF(T117="","",IF(COUNTIF(T$111:$T117,T117)&gt;1,"重複",ROW()-110))</f>
        <v/>
      </c>
      <c r="V117" s="4" t="str">
        <f t="shared" si="12"/>
        <v/>
      </c>
      <c r="W117" s="249" t="str">
        <f>IFERROR(INDEX($T$111:$T$217,V117,1),"")</f>
        <v/>
      </c>
    </row>
    <row r="118" spans="5:23">
      <c r="E118" s="438"/>
      <c r="F118" s="4">
        <v>116</v>
      </c>
      <c r="G118" s="4" t="str">
        <f>IF(アルペン競技参加一覧女子!K15="","",アルペン競技参加一覧女子!K15)</f>
        <v/>
      </c>
      <c r="H118" s="4" t="str">
        <f>IF(G118="","",IF(COUNTIF($G$3:G118,G118)&gt;1,"重複",ROW()-2))</f>
        <v/>
      </c>
      <c r="I118" s="4" t="str">
        <f t="shared" si="6"/>
        <v/>
      </c>
      <c r="J118" s="4" t="str">
        <f t="shared" si="7"/>
        <v/>
      </c>
      <c r="L118" s="4">
        <v>116</v>
      </c>
      <c r="M118" s="4" t="str">
        <f>IF(アルペン競技参加一覧女子!L15="","",アルペン競技参加一覧女子!L15)</f>
        <v/>
      </c>
      <c r="N118" s="4" t="str">
        <f>IF(M118="","",IF(COUNTIF($M$3:M118,M118)&gt;1,"重複",ROW()-2))</f>
        <v/>
      </c>
      <c r="O118" s="4" t="str">
        <f t="shared" si="8"/>
        <v/>
      </c>
      <c r="P118" s="4" t="str">
        <f t="shared" si="9"/>
        <v/>
      </c>
      <c r="Q118" s="247"/>
      <c r="R118" s="438"/>
      <c r="S118" s="4">
        <v>8</v>
      </c>
      <c r="T118" s="4" t="str">
        <f>IF(アルペン競技参加一覧女子!K15="","",アルペン競技参加一覧女子!K15)</f>
        <v/>
      </c>
      <c r="U118" s="4" t="str">
        <f>IF(T118="","",IF(COUNTIF(T$111:$T118,T118)&gt;1,"重複",ROW()-110))</f>
        <v/>
      </c>
      <c r="V118" s="4" t="str">
        <f t="shared" si="12"/>
        <v/>
      </c>
      <c r="W118" s="250" t="str">
        <f t="shared" ref="W118:W175" si="14">IFERROR(INDEX($T$111:$T$217,V118,1),"")</f>
        <v/>
      </c>
    </row>
    <row r="119" spans="5:23">
      <c r="E119" s="438"/>
      <c r="F119" s="4">
        <v>117</v>
      </c>
      <c r="G119" s="4" t="str">
        <f>IF(アルペン競技参加一覧女子!K16="","",アルペン競技参加一覧女子!K16)</f>
        <v/>
      </c>
      <c r="H119" s="4" t="str">
        <f>IF(G119="","",IF(COUNTIF($G$3:G119,G119)&gt;1,"重複",ROW()-2))</f>
        <v/>
      </c>
      <c r="I119" s="4" t="str">
        <f t="shared" si="6"/>
        <v/>
      </c>
      <c r="J119" s="4" t="str">
        <f t="shared" si="7"/>
        <v/>
      </c>
      <c r="L119" s="4">
        <v>117</v>
      </c>
      <c r="M119" s="4" t="str">
        <f>IF(アルペン競技参加一覧女子!L16="","",アルペン競技参加一覧女子!L16)</f>
        <v/>
      </c>
      <c r="N119" s="4" t="str">
        <f>IF(M119="","",IF(COUNTIF($M$3:M119,M119)&gt;1,"重複",ROW()-2))</f>
        <v/>
      </c>
      <c r="O119" s="4" t="str">
        <f t="shared" si="8"/>
        <v/>
      </c>
      <c r="P119" s="4" t="str">
        <f t="shared" si="9"/>
        <v/>
      </c>
      <c r="Q119" s="247"/>
      <c r="R119" s="438"/>
      <c r="S119" s="4">
        <v>9</v>
      </c>
      <c r="T119" s="4" t="str">
        <f>IF(アルペン競技参加一覧女子!K16="","",アルペン競技参加一覧女子!K16)</f>
        <v/>
      </c>
      <c r="U119" s="4" t="str">
        <f>IF(T119="","",IF(COUNTIF(T$111:$T119,T119)&gt;1,"重複",ROW()-110))</f>
        <v/>
      </c>
      <c r="V119" s="4" t="str">
        <f t="shared" si="12"/>
        <v/>
      </c>
      <c r="W119" s="4" t="str">
        <f t="shared" si="14"/>
        <v/>
      </c>
    </row>
    <row r="120" spans="5:23">
      <c r="E120" s="438"/>
      <c r="F120" s="4">
        <v>118</v>
      </c>
      <c r="G120" s="4" t="str">
        <f>IF(アルペン競技参加一覧女子!K17="","",アルペン競技参加一覧女子!K17)</f>
        <v/>
      </c>
      <c r="H120" s="4" t="str">
        <f>IF(G120="","",IF(COUNTIF($G$3:G120,G120)&gt;1,"重複",ROW()-2))</f>
        <v/>
      </c>
      <c r="I120" s="4" t="str">
        <f t="shared" si="6"/>
        <v/>
      </c>
      <c r="J120" s="4" t="str">
        <f t="shared" si="7"/>
        <v/>
      </c>
      <c r="L120" s="4">
        <v>118</v>
      </c>
      <c r="M120" s="4" t="str">
        <f>IF(アルペン競技参加一覧女子!L17="","",アルペン競技参加一覧女子!L17)</f>
        <v/>
      </c>
      <c r="N120" s="4" t="str">
        <f>IF(M120="","",IF(COUNTIF($M$3:M120,M120)&gt;1,"重複",ROW()-2))</f>
        <v/>
      </c>
      <c r="O120" s="4" t="str">
        <f t="shared" si="8"/>
        <v/>
      </c>
      <c r="P120" s="4" t="str">
        <f t="shared" si="9"/>
        <v/>
      </c>
      <c r="Q120" s="247"/>
      <c r="R120" s="438"/>
      <c r="S120" s="4">
        <v>10</v>
      </c>
      <c r="T120" s="4" t="str">
        <f>IF(アルペン競技参加一覧女子!K17="","",アルペン競技参加一覧女子!K17)</f>
        <v/>
      </c>
      <c r="U120" s="4" t="str">
        <f>IF(T120="","",IF(COUNTIF(T$111:$T120,T120)&gt;1,"重複",ROW()-110))</f>
        <v/>
      </c>
      <c r="V120" s="4" t="str">
        <f t="shared" si="12"/>
        <v/>
      </c>
      <c r="W120" s="4" t="str">
        <f t="shared" si="14"/>
        <v/>
      </c>
    </row>
    <row r="121" spans="5:23">
      <c r="E121" s="438"/>
      <c r="F121" s="4">
        <v>119</v>
      </c>
      <c r="G121" s="4" t="str">
        <f>IF(アルペン競技参加一覧女子!K18="","",アルペン競技参加一覧女子!K18)</f>
        <v/>
      </c>
      <c r="H121" s="4" t="str">
        <f>IF(G121="","",IF(COUNTIF($G$3:G121,G121)&gt;1,"重複",ROW()-2))</f>
        <v/>
      </c>
      <c r="I121" s="4" t="str">
        <f t="shared" si="6"/>
        <v/>
      </c>
      <c r="J121" s="4" t="str">
        <f t="shared" si="7"/>
        <v/>
      </c>
      <c r="L121" s="4">
        <v>119</v>
      </c>
      <c r="M121" s="4" t="str">
        <f>IF(アルペン競技参加一覧女子!L18="","",アルペン競技参加一覧女子!L18)</f>
        <v/>
      </c>
      <c r="N121" s="4" t="str">
        <f>IF(M121="","",IF(COUNTIF($M$3:M121,M121)&gt;1,"重複",ROW()-2))</f>
        <v/>
      </c>
      <c r="O121" s="4" t="str">
        <f t="shared" si="8"/>
        <v/>
      </c>
      <c r="P121" s="4" t="str">
        <f t="shared" si="9"/>
        <v/>
      </c>
      <c r="Q121" s="247"/>
      <c r="R121" s="438"/>
      <c r="S121" s="4">
        <v>11</v>
      </c>
      <c r="T121" s="4" t="str">
        <f>IF(アルペン競技参加一覧女子!K18="","",アルペン競技参加一覧女子!K18)</f>
        <v/>
      </c>
      <c r="U121" s="4" t="str">
        <f>IF(T121="","",IF(COUNTIF(T$111:$T121,T121)&gt;1,"重複",ROW()-110))</f>
        <v/>
      </c>
      <c r="V121" s="4" t="str">
        <f t="shared" si="12"/>
        <v/>
      </c>
      <c r="W121" s="4" t="str">
        <f t="shared" si="14"/>
        <v/>
      </c>
    </row>
    <row r="122" spans="5:23">
      <c r="E122" s="438"/>
      <c r="F122" s="4">
        <v>120</v>
      </c>
      <c r="G122" s="4" t="str">
        <f>IF(アルペン競技参加一覧女子!K19="","",アルペン競技参加一覧女子!K19)</f>
        <v/>
      </c>
      <c r="H122" s="4" t="str">
        <f>IF(G122="","",IF(COUNTIF($G$3:G122,G122)&gt;1,"重複",ROW()-2))</f>
        <v/>
      </c>
      <c r="I122" s="4" t="str">
        <f t="shared" si="6"/>
        <v/>
      </c>
      <c r="J122" s="4" t="str">
        <f t="shared" si="7"/>
        <v/>
      </c>
      <c r="L122" s="4">
        <v>120</v>
      </c>
      <c r="M122" s="4" t="str">
        <f>IF(アルペン競技参加一覧女子!L19="","",アルペン競技参加一覧女子!L19)</f>
        <v/>
      </c>
      <c r="N122" s="4" t="str">
        <f>IF(M122="","",IF(COUNTIF($M$3:M122,M122)&gt;1,"重複",ROW()-2))</f>
        <v/>
      </c>
      <c r="O122" s="4" t="str">
        <f t="shared" si="8"/>
        <v/>
      </c>
      <c r="P122" s="4" t="str">
        <f t="shared" si="9"/>
        <v/>
      </c>
      <c r="Q122" s="247"/>
      <c r="R122" s="438"/>
      <c r="S122" s="4">
        <v>12</v>
      </c>
      <c r="T122" s="4" t="str">
        <f>IF(アルペン競技参加一覧女子!K19="","",アルペン競技参加一覧女子!K19)</f>
        <v/>
      </c>
      <c r="U122" s="4" t="str">
        <f>IF(T122="","",IF(COUNTIF(T$111:$T122,T122)&gt;1,"重複",ROW()-110))</f>
        <v/>
      </c>
      <c r="V122" s="4" t="str">
        <f t="shared" si="12"/>
        <v/>
      </c>
      <c r="W122" s="4" t="str">
        <f t="shared" si="14"/>
        <v/>
      </c>
    </row>
    <row r="123" spans="5:23">
      <c r="E123" s="438"/>
      <c r="F123" s="4">
        <v>121</v>
      </c>
      <c r="G123" s="4" t="str">
        <f>IF(アルペン競技参加一覧女子!K20="","",アルペン競技参加一覧女子!K20)</f>
        <v/>
      </c>
      <c r="H123" s="4" t="str">
        <f>IF(G123="","",IF(COUNTIF($G$3:G123,G123)&gt;1,"重複",ROW()-2))</f>
        <v/>
      </c>
      <c r="I123" s="4" t="str">
        <f t="shared" si="6"/>
        <v/>
      </c>
      <c r="J123" s="4" t="str">
        <f t="shared" si="7"/>
        <v/>
      </c>
      <c r="L123" s="4">
        <v>121</v>
      </c>
      <c r="M123" s="4" t="str">
        <f>IF(アルペン競技参加一覧女子!L20="","",アルペン競技参加一覧女子!L20)</f>
        <v/>
      </c>
      <c r="N123" s="4" t="str">
        <f>IF(M123="","",IF(COUNTIF($M$3:M123,M123)&gt;1,"重複",ROW()-2))</f>
        <v/>
      </c>
      <c r="O123" s="4" t="str">
        <f t="shared" si="8"/>
        <v/>
      </c>
      <c r="P123" s="4" t="str">
        <f t="shared" si="9"/>
        <v/>
      </c>
      <c r="Q123" s="247"/>
      <c r="R123" s="438"/>
      <c r="S123" s="4">
        <v>13</v>
      </c>
      <c r="T123" s="4" t="str">
        <f>IF(アルペン競技参加一覧女子!K20="","",アルペン競技参加一覧女子!K20)</f>
        <v/>
      </c>
      <c r="U123" s="4" t="str">
        <f>IF(T123="","",IF(COUNTIF(T$111:$T123,T123)&gt;1,"重複",ROW()-110))</f>
        <v/>
      </c>
      <c r="V123" s="4" t="str">
        <f t="shared" si="12"/>
        <v/>
      </c>
      <c r="W123" s="4" t="str">
        <f t="shared" si="14"/>
        <v/>
      </c>
    </row>
    <row r="124" spans="5:23">
      <c r="E124" s="438"/>
      <c r="F124" s="4">
        <v>122</v>
      </c>
      <c r="G124" s="4" t="str">
        <f>IF(アルペン競技参加一覧女子!K21="","",アルペン競技参加一覧女子!K21)</f>
        <v/>
      </c>
      <c r="H124" s="4" t="str">
        <f>IF(G124="","",IF(COUNTIF($G$3:G124,G124)&gt;1,"重複",ROW()-2))</f>
        <v/>
      </c>
      <c r="I124" s="4" t="str">
        <f t="shared" si="6"/>
        <v/>
      </c>
      <c r="J124" s="4" t="str">
        <f t="shared" si="7"/>
        <v/>
      </c>
      <c r="L124" s="4">
        <v>122</v>
      </c>
      <c r="M124" s="4" t="str">
        <f>IF(アルペン競技参加一覧女子!L21="","",アルペン競技参加一覧女子!L21)</f>
        <v/>
      </c>
      <c r="N124" s="4" t="str">
        <f>IF(M124="","",IF(COUNTIF($M$3:M124,M124)&gt;1,"重複",ROW()-2))</f>
        <v/>
      </c>
      <c r="O124" s="4" t="str">
        <f t="shared" si="8"/>
        <v/>
      </c>
      <c r="P124" s="4" t="str">
        <f t="shared" si="9"/>
        <v/>
      </c>
      <c r="Q124" s="247"/>
      <c r="R124" s="438"/>
      <c r="S124" s="4">
        <v>14</v>
      </c>
      <c r="T124" s="4" t="str">
        <f>IF(アルペン競技参加一覧女子!K21="","",アルペン競技参加一覧女子!K21)</f>
        <v/>
      </c>
      <c r="U124" s="4" t="str">
        <f>IF(T124="","",IF(COUNTIF(T$111:$T124,T124)&gt;1,"重複",ROW()-110))</f>
        <v/>
      </c>
      <c r="V124" s="4" t="str">
        <f t="shared" si="12"/>
        <v/>
      </c>
      <c r="W124" s="4" t="str">
        <f t="shared" si="14"/>
        <v/>
      </c>
    </row>
    <row r="125" spans="5:23">
      <c r="E125" s="438"/>
      <c r="F125" s="4">
        <v>123</v>
      </c>
      <c r="G125" s="4" t="str">
        <f>IF(アルペン競技参加一覧女子!K22="","",アルペン競技参加一覧女子!K22)</f>
        <v/>
      </c>
      <c r="H125" s="4" t="str">
        <f>IF(G125="","",IF(COUNTIF($G$3:G125,G125)&gt;1,"重複",ROW()-2))</f>
        <v/>
      </c>
      <c r="I125" s="4" t="str">
        <f t="shared" si="6"/>
        <v/>
      </c>
      <c r="J125" s="4" t="str">
        <f t="shared" si="7"/>
        <v/>
      </c>
      <c r="L125" s="4">
        <v>123</v>
      </c>
      <c r="M125" s="4" t="str">
        <f>IF(アルペン競技参加一覧女子!L22="","",アルペン競技参加一覧女子!L22)</f>
        <v/>
      </c>
      <c r="N125" s="4" t="str">
        <f>IF(M125="","",IF(COUNTIF($M$3:M125,M125)&gt;1,"重複",ROW()-2))</f>
        <v/>
      </c>
      <c r="O125" s="4" t="str">
        <f t="shared" si="8"/>
        <v/>
      </c>
      <c r="P125" s="4" t="str">
        <f t="shared" si="9"/>
        <v/>
      </c>
      <c r="Q125" s="247"/>
      <c r="R125" s="438"/>
      <c r="S125" s="4">
        <v>15</v>
      </c>
      <c r="T125" s="4" t="str">
        <f>IF(アルペン競技参加一覧女子!K22="","",アルペン競技参加一覧女子!K22)</f>
        <v/>
      </c>
      <c r="U125" s="4" t="str">
        <f>IF(T125="","",IF(COUNTIF(T$111:$T125,T125)&gt;1,"重複",ROW()-110))</f>
        <v/>
      </c>
      <c r="V125" s="4" t="str">
        <f t="shared" si="12"/>
        <v/>
      </c>
      <c r="W125" s="4" t="str">
        <f t="shared" si="14"/>
        <v/>
      </c>
    </row>
    <row r="126" spans="5:23">
      <c r="E126" s="438"/>
      <c r="F126" s="4">
        <v>124</v>
      </c>
      <c r="G126" s="4" t="str">
        <f>IF(アルペン競技参加一覧女子!K23="","",アルペン競技参加一覧女子!K23)</f>
        <v/>
      </c>
      <c r="H126" s="4" t="str">
        <f>IF(G126="","",IF(COUNTIF($G$3:G126,G126)&gt;1,"重複",ROW()-2))</f>
        <v/>
      </c>
      <c r="I126" s="4" t="str">
        <f t="shared" si="6"/>
        <v/>
      </c>
      <c r="J126" s="4" t="str">
        <f t="shared" si="7"/>
        <v/>
      </c>
      <c r="L126" s="4">
        <v>124</v>
      </c>
      <c r="M126" s="4" t="str">
        <f>IF(アルペン競技参加一覧女子!L23="","",アルペン競技参加一覧女子!L23)</f>
        <v/>
      </c>
      <c r="N126" s="4" t="str">
        <f>IF(M126="","",IF(COUNTIF($M$3:M126,M126)&gt;1,"重複",ROW()-2))</f>
        <v/>
      </c>
      <c r="O126" s="4" t="str">
        <f t="shared" si="8"/>
        <v/>
      </c>
      <c r="P126" s="4" t="str">
        <f t="shared" si="9"/>
        <v/>
      </c>
      <c r="Q126" s="247"/>
      <c r="R126" s="438"/>
      <c r="S126" s="4">
        <v>16</v>
      </c>
      <c r="T126" s="4" t="str">
        <f>IF(アルペン競技参加一覧女子!K23="","",アルペン競技参加一覧女子!K23)</f>
        <v/>
      </c>
      <c r="U126" s="4" t="str">
        <f>IF(T126="","",IF(COUNTIF(T$111:$T126,T126)&gt;1,"重複",ROW()-110))</f>
        <v/>
      </c>
      <c r="V126" s="4" t="str">
        <f t="shared" si="12"/>
        <v/>
      </c>
      <c r="W126" s="4" t="str">
        <f t="shared" si="14"/>
        <v/>
      </c>
    </row>
    <row r="127" spans="5:23">
      <c r="E127" s="438"/>
      <c r="F127" s="4">
        <v>125</v>
      </c>
      <c r="G127" s="4" t="str">
        <f>IF(アルペン競技参加一覧女子!K24="","",アルペン競技参加一覧女子!K24)</f>
        <v/>
      </c>
      <c r="H127" s="4" t="str">
        <f>IF(G127="","",IF(COUNTIF($G$3:G127,G127)&gt;1,"重複",ROW()-2))</f>
        <v/>
      </c>
      <c r="I127" s="4" t="str">
        <f t="shared" si="6"/>
        <v/>
      </c>
      <c r="J127" s="4" t="str">
        <f t="shared" si="7"/>
        <v/>
      </c>
      <c r="L127" s="4">
        <v>125</v>
      </c>
      <c r="M127" s="4" t="str">
        <f>IF(アルペン競技参加一覧女子!L24="","",アルペン競技参加一覧女子!L24)</f>
        <v/>
      </c>
      <c r="N127" s="4" t="str">
        <f>IF(M127="","",IF(COUNTIF($M$3:M127,M127)&gt;1,"重複",ROW()-2))</f>
        <v/>
      </c>
      <c r="O127" s="4" t="str">
        <f t="shared" si="8"/>
        <v/>
      </c>
      <c r="P127" s="4" t="str">
        <f t="shared" si="9"/>
        <v/>
      </c>
      <c r="Q127" s="247"/>
      <c r="R127" s="438"/>
      <c r="S127" s="4">
        <v>17</v>
      </c>
      <c r="T127" s="4" t="str">
        <f>IF(アルペン競技参加一覧女子!K24="","",アルペン競技参加一覧女子!K24)</f>
        <v/>
      </c>
      <c r="U127" s="4" t="str">
        <f>IF(T127="","",IF(COUNTIF(T$111:$T127,T127)&gt;1,"重複",ROW()-110))</f>
        <v/>
      </c>
      <c r="V127" s="4" t="str">
        <f t="shared" si="12"/>
        <v/>
      </c>
      <c r="W127" s="4" t="str">
        <f t="shared" si="14"/>
        <v/>
      </c>
    </row>
    <row r="128" spans="5:23">
      <c r="E128" s="438"/>
      <c r="F128" s="4">
        <v>126</v>
      </c>
      <c r="G128" s="4" t="str">
        <f>IF(アルペン競技参加一覧女子!K25="","",アルペン競技参加一覧女子!K25)</f>
        <v/>
      </c>
      <c r="H128" s="4" t="str">
        <f>IF(G128="","",IF(COUNTIF($G$3:G128,G128)&gt;1,"重複",ROW()-2))</f>
        <v/>
      </c>
      <c r="I128" s="4" t="str">
        <f t="shared" si="6"/>
        <v/>
      </c>
      <c r="J128" s="4" t="str">
        <f t="shared" si="7"/>
        <v/>
      </c>
      <c r="L128" s="4">
        <v>126</v>
      </c>
      <c r="M128" s="4" t="str">
        <f>IF(アルペン競技参加一覧女子!L25="","",アルペン競技参加一覧女子!L25)</f>
        <v/>
      </c>
      <c r="N128" s="4" t="str">
        <f>IF(M128="","",IF(COUNTIF($M$3:M128,M128)&gt;1,"重複",ROW()-2))</f>
        <v/>
      </c>
      <c r="O128" s="4" t="str">
        <f t="shared" si="8"/>
        <v/>
      </c>
      <c r="P128" s="4" t="str">
        <f t="shared" si="9"/>
        <v/>
      </c>
      <c r="Q128" s="247"/>
      <c r="R128" s="438"/>
      <c r="S128" s="4">
        <v>18</v>
      </c>
      <c r="T128" s="4" t="str">
        <f>IF(アルペン競技参加一覧女子!K25="","",アルペン競技参加一覧女子!K25)</f>
        <v/>
      </c>
      <c r="U128" s="4" t="str">
        <f>IF(T128="","",IF(COUNTIF(T$111:$T128,T128)&gt;1,"重複",ROW()-110))</f>
        <v/>
      </c>
      <c r="V128" s="4" t="str">
        <f t="shared" si="12"/>
        <v/>
      </c>
      <c r="W128" s="4" t="str">
        <f t="shared" si="14"/>
        <v/>
      </c>
    </row>
    <row r="129" spans="5:23">
      <c r="E129" s="438"/>
      <c r="F129" s="4">
        <v>127</v>
      </c>
      <c r="G129" s="4" t="str">
        <f>IF(アルペン競技参加一覧女子!K26="","",アルペン競技参加一覧女子!K26)</f>
        <v/>
      </c>
      <c r="H129" s="4" t="str">
        <f>IF(G129="","",IF(COUNTIF($G$3:G129,G129)&gt;1,"重複",ROW()-2))</f>
        <v/>
      </c>
      <c r="I129" s="4" t="str">
        <f t="shared" si="6"/>
        <v/>
      </c>
      <c r="J129" s="4" t="str">
        <f t="shared" si="7"/>
        <v/>
      </c>
      <c r="L129" s="4">
        <v>127</v>
      </c>
      <c r="M129" s="4" t="str">
        <f>IF(アルペン競技参加一覧女子!L26="","",アルペン競技参加一覧女子!L26)</f>
        <v/>
      </c>
      <c r="N129" s="4" t="str">
        <f>IF(M129="","",IF(COUNTIF($M$3:M129,M129)&gt;1,"重複",ROW()-2))</f>
        <v/>
      </c>
      <c r="O129" s="4" t="str">
        <f t="shared" si="8"/>
        <v/>
      </c>
      <c r="P129" s="4" t="str">
        <f t="shared" si="9"/>
        <v/>
      </c>
      <c r="Q129" s="247"/>
      <c r="R129" s="438"/>
      <c r="S129" s="4">
        <v>19</v>
      </c>
      <c r="T129" s="4" t="str">
        <f>IF(アルペン競技参加一覧女子!K26="","",アルペン競技参加一覧女子!K26)</f>
        <v/>
      </c>
      <c r="U129" s="4" t="str">
        <f>IF(T129="","",IF(COUNTIF(T$111:$T129,T129)&gt;1,"重複",ROW()-110))</f>
        <v/>
      </c>
      <c r="V129" s="4" t="str">
        <f t="shared" si="12"/>
        <v/>
      </c>
      <c r="W129" s="4" t="str">
        <f t="shared" si="14"/>
        <v/>
      </c>
    </row>
    <row r="130" spans="5:23">
      <c r="E130" s="438"/>
      <c r="F130" s="4">
        <v>128</v>
      </c>
      <c r="G130" s="4" t="str">
        <f>IF(アルペン競技参加一覧女子!K27="","",アルペン競技参加一覧女子!K27)</f>
        <v/>
      </c>
      <c r="H130" s="4" t="str">
        <f>IF(G130="","",IF(COUNTIF($G$3:G130,G130)&gt;1,"重複",ROW()-2))</f>
        <v/>
      </c>
      <c r="I130" s="4" t="str">
        <f t="shared" si="6"/>
        <v/>
      </c>
      <c r="J130" s="4" t="str">
        <f t="shared" si="7"/>
        <v/>
      </c>
      <c r="L130" s="4">
        <v>128</v>
      </c>
      <c r="M130" s="4" t="str">
        <f>IF(アルペン競技参加一覧女子!L27="","",アルペン競技参加一覧女子!L27)</f>
        <v/>
      </c>
      <c r="N130" s="4" t="str">
        <f>IF(M130="","",IF(COUNTIF($M$3:M130,M130)&gt;1,"重複",ROW()-2))</f>
        <v/>
      </c>
      <c r="O130" s="4" t="str">
        <f t="shared" si="8"/>
        <v/>
      </c>
      <c r="P130" s="4" t="str">
        <f t="shared" si="9"/>
        <v/>
      </c>
      <c r="Q130" s="247"/>
      <c r="R130" s="438"/>
      <c r="S130" s="4">
        <v>20</v>
      </c>
      <c r="T130" s="4" t="str">
        <f>IF(アルペン競技参加一覧女子!K27="","",アルペン競技参加一覧女子!K27)</f>
        <v/>
      </c>
      <c r="U130" s="4" t="str">
        <f>IF(T130="","",IF(COUNTIF(T$111:$T130,T130)&gt;1,"重複",ROW()-110))</f>
        <v/>
      </c>
      <c r="V130" s="4" t="str">
        <f t="shared" si="12"/>
        <v/>
      </c>
      <c r="W130" s="4" t="str">
        <f t="shared" si="14"/>
        <v/>
      </c>
    </row>
    <row r="131" spans="5:23">
      <c r="E131" s="438"/>
      <c r="F131" s="4">
        <v>129</v>
      </c>
      <c r="G131" s="4" t="str">
        <f>IF(アルペン競技参加一覧女子!K28="","",アルペン競技参加一覧女子!K28)</f>
        <v/>
      </c>
      <c r="H131" s="4" t="str">
        <f>IF(G131="","",IF(COUNTIF($G$3:G131,G131)&gt;1,"重複",ROW()-2))</f>
        <v/>
      </c>
      <c r="I131" s="4" t="str">
        <f t="shared" si="6"/>
        <v/>
      </c>
      <c r="J131" s="4" t="str">
        <f t="shared" si="7"/>
        <v/>
      </c>
      <c r="L131" s="4">
        <v>129</v>
      </c>
      <c r="M131" s="4" t="str">
        <f>IF(アルペン競技参加一覧女子!L28="","",アルペン競技参加一覧女子!L28)</f>
        <v/>
      </c>
      <c r="N131" s="4" t="str">
        <f>IF(M131="","",IF(COUNTIF($M$3:M131,M131)&gt;1,"重複",ROW()-2))</f>
        <v/>
      </c>
      <c r="O131" s="4" t="str">
        <f t="shared" si="8"/>
        <v/>
      </c>
      <c r="P131" s="4" t="str">
        <f t="shared" si="9"/>
        <v/>
      </c>
      <c r="Q131" s="247"/>
      <c r="R131" s="438"/>
      <c r="S131" s="4">
        <v>21</v>
      </c>
      <c r="T131" s="4" t="str">
        <f>IF(アルペン競技参加一覧女子!K28="","",アルペン競技参加一覧女子!K28)</f>
        <v/>
      </c>
      <c r="U131" s="4" t="str">
        <f>IF(T131="","",IF(COUNTIF(T$111:$T131,T131)&gt;1,"重複",ROW()-110))</f>
        <v/>
      </c>
      <c r="V131" s="4" t="str">
        <f t="shared" si="12"/>
        <v/>
      </c>
      <c r="W131" s="4" t="str">
        <f t="shared" si="14"/>
        <v/>
      </c>
    </row>
    <row r="132" spans="5:23">
      <c r="E132" s="438"/>
      <c r="F132" s="4">
        <v>130</v>
      </c>
      <c r="G132" s="4" t="str">
        <f>IF(アルペン競技参加一覧女子!K29="","",アルペン競技参加一覧女子!K29)</f>
        <v/>
      </c>
      <c r="H132" s="4" t="str">
        <f>IF(G132="","",IF(COUNTIF($G$3:G132,G132)&gt;1,"重複",ROW()-2))</f>
        <v/>
      </c>
      <c r="I132" s="4" t="str">
        <f t="shared" ref="I132:I195" si="15">IFERROR(SMALL($H$3:$H$217,ROW()-2),"")</f>
        <v/>
      </c>
      <c r="J132" s="4" t="str">
        <f t="shared" ref="J132:J195" si="16">IFERROR(INDEX($G$3:$G$217,I132,1),"")</f>
        <v/>
      </c>
      <c r="L132" s="4">
        <v>130</v>
      </c>
      <c r="M132" s="4" t="str">
        <f>IF(アルペン競技参加一覧女子!L29="","",アルペン競技参加一覧女子!L29)</f>
        <v/>
      </c>
      <c r="N132" s="4" t="str">
        <f>IF(M132="","",IF(COUNTIF($M$3:M132,M132)&gt;1,"重複",ROW()-2))</f>
        <v/>
      </c>
      <c r="O132" s="4" t="str">
        <f t="shared" ref="O132:O195" si="17">IFERROR(SMALL($N$3:$N$217,ROW()-2),"")</f>
        <v/>
      </c>
      <c r="P132" s="4" t="str">
        <f t="shared" ref="P132:P195" si="18">IFERROR(INDEX($M$3:$M$217,O132,1),"")</f>
        <v/>
      </c>
      <c r="Q132" s="247"/>
      <c r="R132" s="438"/>
      <c r="S132" s="4">
        <v>22</v>
      </c>
      <c r="T132" s="4" t="str">
        <f>IF(アルペン競技参加一覧女子!K29="","",アルペン競技参加一覧女子!K29)</f>
        <v/>
      </c>
      <c r="U132" s="4" t="str">
        <f>IF(T132="","",IF(COUNTIF(T$111:$T132,T132)&gt;1,"重複",ROW()-110))</f>
        <v/>
      </c>
      <c r="V132" s="4" t="str">
        <f t="shared" si="12"/>
        <v/>
      </c>
      <c r="W132" s="4" t="str">
        <f t="shared" si="14"/>
        <v/>
      </c>
    </row>
    <row r="133" spans="5:23">
      <c r="E133" s="438"/>
      <c r="F133" s="4">
        <v>131</v>
      </c>
      <c r="G133" s="4" t="str">
        <f>IF(アルペン競技参加一覧女子!K30="","",アルペン競技参加一覧女子!K30)</f>
        <v/>
      </c>
      <c r="H133" s="4" t="str">
        <f>IF(G133="","",IF(COUNTIF($G$3:G133,G133)&gt;1,"重複",ROW()-2))</f>
        <v/>
      </c>
      <c r="I133" s="4" t="str">
        <f t="shared" si="15"/>
        <v/>
      </c>
      <c r="J133" s="4" t="str">
        <f t="shared" si="16"/>
        <v/>
      </c>
      <c r="L133" s="4">
        <v>131</v>
      </c>
      <c r="M133" s="4" t="str">
        <f>IF(アルペン競技参加一覧女子!L30="","",アルペン競技参加一覧女子!L30)</f>
        <v/>
      </c>
      <c r="N133" s="4" t="str">
        <f>IF(M133="","",IF(COUNTIF($M$3:M133,M133)&gt;1,"重複",ROW()-2))</f>
        <v/>
      </c>
      <c r="O133" s="4" t="str">
        <f t="shared" si="17"/>
        <v/>
      </c>
      <c r="P133" s="4" t="str">
        <f t="shared" si="18"/>
        <v/>
      </c>
      <c r="Q133" s="247"/>
      <c r="R133" s="438"/>
      <c r="S133" s="4">
        <v>23</v>
      </c>
      <c r="T133" s="4" t="str">
        <f>IF(アルペン競技参加一覧女子!K30="","",アルペン競技参加一覧女子!K30)</f>
        <v/>
      </c>
      <c r="U133" s="4" t="str">
        <f>IF(T133="","",IF(COUNTIF(T$111:$T133,T133)&gt;1,"重複",ROW()-110))</f>
        <v/>
      </c>
      <c r="V133" s="4" t="str">
        <f t="shared" si="12"/>
        <v/>
      </c>
      <c r="W133" s="4" t="str">
        <f t="shared" si="14"/>
        <v/>
      </c>
    </row>
    <row r="134" spans="5:23">
      <c r="E134" s="438"/>
      <c r="F134" s="4">
        <v>132</v>
      </c>
      <c r="G134" s="4" t="str">
        <f>IF(アルペン競技参加一覧女子!K31="","",アルペン競技参加一覧女子!K31)</f>
        <v/>
      </c>
      <c r="H134" s="4" t="str">
        <f>IF(G134="","",IF(COUNTIF($G$3:G134,G134)&gt;1,"重複",ROW()-2))</f>
        <v/>
      </c>
      <c r="I134" s="4" t="str">
        <f t="shared" si="15"/>
        <v/>
      </c>
      <c r="J134" s="4" t="str">
        <f t="shared" si="16"/>
        <v/>
      </c>
      <c r="L134" s="4">
        <v>132</v>
      </c>
      <c r="M134" s="4" t="str">
        <f>IF(アルペン競技参加一覧女子!L31="","",アルペン競技参加一覧女子!L31)</f>
        <v/>
      </c>
      <c r="N134" s="4" t="str">
        <f>IF(M134="","",IF(COUNTIF($M$3:M134,M134)&gt;1,"重複",ROW()-2))</f>
        <v/>
      </c>
      <c r="O134" s="4" t="str">
        <f t="shared" si="17"/>
        <v/>
      </c>
      <c r="P134" s="4" t="str">
        <f t="shared" si="18"/>
        <v/>
      </c>
      <c r="Q134" s="247"/>
      <c r="R134" s="438"/>
      <c r="S134" s="4">
        <v>24</v>
      </c>
      <c r="T134" s="4" t="str">
        <f>IF(アルペン競技参加一覧女子!K31="","",アルペン競技参加一覧女子!K31)</f>
        <v/>
      </c>
      <c r="U134" s="4" t="str">
        <f>IF(T134="","",IF(COUNTIF(T$111:$T134,T134)&gt;1,"重複",ROW()-110))</f>
        <v/>
      </c>
      <c r="V134" s="4" t="str">
        <f t="shared" si="12"/>
        <v/>
      </c>
      <c r="W134" s="4" t="str">
        <f t="shared" si="14"/>
        <v/>
      </c>
    </row>
    <row r="135" spans="5:23">
      <c r="E135" s="438"/>
      <c r="F135" s="4">
        <v>133</v>
      </c>
      <c r="G135" s="4" t="str">
        <f>IF(アルペン競技参加一覧女子!K32="","",アルペン競技参加一覧女子!K32)</f>
        <v/>
      </c>
      <c r="H135" s="4" t="str">
        <f>IF(G135="","",IF(COUNTIF($G$3:G135,G135)&gt;1,"重複",ROW()-2))</f>
        <v/>
      </c>
      <c r="I135" s="4" t="str">
        <f t="shared" si="15"/>
        <v/>
      </c>
      <c r="J135" s="4" t="str">
        <f t="shared" si="16"/>
        <v/>
      </c>
      <c r="L135" s="4">
        <v>133</v>
      </c>
      <c r="M135" s="4" t="str">
        <f>IF(アルペン競技参加一覧女子!L32="","",アルペン競技参加一覧女子!L32)</f>
        <v/>
      </c>
      <c r="N135" s="4" t="str">
        <f>IF(M135="","",IF(COUNTIF($M$3:M135,M135)&gt;1,"重複",ROW()-2))</f>
        <v/>
      </c>
      <c r="O135" s="4" t="str">
        <f t="shared" si="17"/>
        <v/>
      </c>
      <c r="P135" s="4" t="str">
        <f t="shared" si="18"/>
        <v/>
      </c>
      <c r="Q135" s="247"/>
      <c r="R135" s="438"/>
      <c r="S135" s="4">
        <v>25</v>
      </c>
      <c r="T135" s="4" t="str">
        <f>IF(アルペン競技参加一覧女子!K32="","",アルペン競技参加一覧女子!K32)</f>
        <v/>
      </c>
      <c r="U135" s="4" t="str">
        <f>IF(T135="","",IF(COUNTIF(T$111:$T135,T135)&gt;1,"重複",ROW()-110))</f>
        <v/>
      </c>
      <c r="V135" s="4" t="str">
        <f t="shared" si="12"/>
        <v/>
      </c>
      <c r="W135" s="4" t="str">
        <f t="shared" si="14"/>
        <v/>
      </c>
    </row>
    <row r="136" spans="5:23">
      <c r="E136" s="438"/>
      <c r="F136" s="4">
        <v>134</v>
      </c>
      <c r="G136" s="4" t="str">
        <f>IF(アルペン競技参加一覧女子!K33="","",アルペン競技参加一覧女子!K33)</f>
        <v/>
      </c>
      <c r="H136" s="4" t="str">
        <f>IF(G136="","",IF(COUNTIF($G$3:G136,G136)&gt;1,"重複",ROW()-2))</f>
        <v/>
      </c>
      <c r="I136" s="4" t="str">
        <f t="shared" si="15"/>
        <v/>
      </c>
      <c r="J136" s="4" t="str">
        <f t="shared" si="16"/>
        <v/>
      </c>
      <c r="L136" s="4">
        <v>134</v>
      </c>
      <c r="M136" s="4" t="str">
        <f>IF(アルペン競技参加一覧女子!L33="","",アルペン競技参加一覧女子!L33)</f>
        <v/>
      </c>
      <c r="N136" s="4" t="str">
        <f>IF(M136="","",IF(COUNTIF($M$3:M136,M136)&gt;1,"重複",ROW()-2))</f>
        <v/>
      </c>
      <c r="O136" s="4" t="str">
        <f t="shared" si="17"/>
        <v/>
      </c>
      <c r="P136" s="4" t="str">
        <f t="shared" si="18"/>
        <v/>
      </c>
      <c r="Q136" s="247"/>
      <c r="R136" s="438"/>
      <c r="S136" s="4">
        <v>26</v>
      </c>
      <c r="T136" s="4" t="str">
        <f>IF(アルペン競技参加一覧女子!K33="","",アルペン競技参加一覧女子!K33)</f>
        <v/>
      </c>
      <c r="U136" s="4" t="str">
        <f>IF(T136="","",IF(COUNTIF(T$111:$T136,T136)&gt;1,"重複",ROW()-110))</f>
        <v/>
      </c>
      <c r="V136" s="4" t="str">
        <f t="shared" si="12"/>
        <v/>
      </c>
      <c r="W136" s="4" t="str">
        <f t="shared" si="14"/>
        <v/>
      </c>
    </row>
    <row r="137" spans="5:23">
      <c r="E137" s="438"/>
      <c r="F137" s="4">
        <v>135</v>
      </c>
      <c r="G137" s="4" t="str">
        <f>IF(アルペン競技参加一覧女子!K34="","",アルペン競技参加一覧女子!K34)</f>
        <v/>
      </c>
      <c r="H137" s="4" t="str">
        <f>IF(G137="","",IF(COUNTIF($G$3:G137,G137)&gt;1,"重複",ROW()-2))</f>
        <v/>
      </c>
      <c r="I137" s="4" t="str">
        <f t="shared" si="15"/>
        <v/>
      </c>
      <c r="J137" s="4" t="str">
        <f t="shared" si="16"/>
        <v/>
      </c>
      <c r="L137" s="4">
        <v>135</v>
      </c>
      <c r="M137" s="4" t="str">
        <f>IF(アルペン競技参加一覧女子!L34="","",アルペン競技参加一覧女子!L34)</f>
        <v/>
      </c>
      <c r="N137" s="4" t="str">
        <f>IF(M137="","",IF(COUNTIF($M$3:M137,M137)&gt;1,"重複",ROW()-2))</f>
        <v/>
      </c>
      <c r="O137" s="4" t="str">
        <f t="shared" si="17"/>
        <v/>
      </c>
      <c r="P137" s="4" t="str">
        <f t="shared" si="18"/>
        <v/>
      </c>
      <c r="Q137" s="247"/>
      <c r="R137" s="438"/>
      <c r="S137" s="4">
        <v>27</v>
      </c>
      <c r="T137" s="4" t="str">
        <f>IF(アルペン競技参加一覧女子!K34="","",アルペン競技参加一覧女子!K34)</f>
        <v/>
      </c>
      <c r="U137" s="4" t="str">
        <f>IF(T137="","",IF(COUNTIF(T$111:$T137,T137)&gt;1,"重複",ROW()-110))</f>
        <v/>
      </c>
      <c r="V137" s="4" t="str">
        <f t="shared" si="12"/>
        <v/>
      </c>
      <c r="W137" s="4" t="str">
        <f t="shared" si="14"/>
        <v/>
      </c>
    </row>
    <row r="138" spans="5:23">
      <c r="E138" s="438"/>
      <c r="F138" s="4">
        <v>136</v>
      </c>
      <c r="G138" s="4" t="str">
        <f>IF(アルペン競技参加一覧女子!K35="","",アルペン競技参加一覧女子!K35)</f>
        <v/>
      </c>
      <c r="H138" s="4" t="str">
        <f>IF(G138="","",IF(COUNTIF($G$3:G138,G138)&gt;1,"重複",ROW()-2))</f>
        <v/>
      </c>
      <c r="I138" s="4" t="str">
        <f t="shared" si="15"/>
        <v/>
      </c>
      <c r="J138" s="4" t="str">
        <f t="shared" si="16"/>
        <v/>
      </c>
      <c r="L138" s="4">
        <v>136</v>
      </c>
      <c r="M138" s="4" t="str">
        <f>IF(アルペン競技参加一覧女子!L35="","",アルペン競技参加一覧女子!L35)</f>
        <v/>
      </c>
      <c r="N138" s="4" t="str">
        <f>IF(M138="","",IF(COUNTIF($M$3:M138,M138)&gt;1,"重複",ROW()-2))</f>
        <v/>
      </c>
      <c r="O138" s="4" t="str">
        <f t="shared" si="17"/>
        <v/>
      </c>
      <c r="P138" s="4" t="str">
        <f t="shared" si="18"/>
        <v/>
      </c>
      <c r="Q138" s="247"/>
      <c r="R138" s="438"/>
      <c r="S138" s="4">
        <v>28</v>
      </c>
      <c r="T138" s="4" t="str">
        <f>IF(アルペン競技参加一覧女子!K35="","",アルペン競技参加一覧女子!K35)</f>
        <v/>
      </c>
      <c r="U138" s="4" t="str">
        <f>IF(T138="","",IF(COUNTIF(T$111:$T138,T138)&gt;1,"重複",ROW()-110))</f>
        <v/>
      </c>
      <c r="V138" s="4" t="str">
        <f t="shared" si="12"/>
        <v/>
      </c>
      <c r="W138" s="4" t="str">
        <f t="shared" si="14"/>
        <v/>
      </c>
    </row>
    <row r="139" spans="5:23">
      <c r="E139" s="438"/>
      <c r="F139" s="4">
        <v>137</v>
      </c>
      <c r="G139" s="4" t="str">
        <f>IF(アルペン競技参加一覧女子!K36="","",アルペン競技参加一覧女子!K36)</f>
        <v/>
      </c>
      <c r="H139" s="4" t="str">
        <f>IF(G139="","",IF(COUNTIF($G$3:G139,G139)&gt;1,"重複",ROW()-2))</f>
        <v/>
      </c>
      <c r="I139" s="4" t="str">
        <f t="shared" si="15"/>
        <v/>
      </c>
      <c r="J139" s="4" t="str">
        <f t="shared" si="16"/>
        <v/>
      </c>
      <c r="L139" s="4">
        <v>137</v>
      </c>
      <c r="M139" s="4" t="str">
        <f>IF(アルペン競技参加一覧女子!L36="","",アルペン競技参加一覧女子!L36)</f>
        <v/>
      </c>
      <c r="N139" s="4" t="str">
        <f>IF(M139="","",IF(COUNTIF($M$3:M139,M139)&gt;1,"重複",ROW()-2))</f>
        <v/>
      </c>
      <c r="O139" s="4" t="str">
        <f t="shared" si="17"/>
        <v/>
      </c>
      <c r="P139" s="4" t="str">
        <f t="shared" si="18"/>
        <v/>
      </c>
      <c r="Q139" s="247"/>
      <c r="R139" s="438"/>
      <c r="S139" s="4">
        <v>29</v>
      </c>
      <c r="T139" s="4" t="str">
        <f>IF(アルペン競技参加一覧女子!K36="","",アルペン競技参加一覧女子!K36)</f>
        <v/>
      </c>
      <c r="U139" s="4" t="str">
        <f>IF(T139="","",IF(COUNTIF(T$111:$T139,T139)&gt;1,"重複",ROW()-110))</f>
        <v/>
      </c>
      <c r="V139" s="4" t="str">
        <f t="shared" si="12"/>
        <v/>
      </c>
      <c r="W139" s="4" t="str">
        <f t="shared" si="14"/>
        <v/>
      </c>
    </row>
    <row r="140" spans="5:23">
      <c r="E140" s="438"/>
      <c r="F140" s="4">
        <v>138</v>
      </c>
      <c r="G140" s="4" t="str">
        <f>IF(アルペン競技参加一覧女子!K37="","",アルペン競技参加一覧女子!K37)</f>
        <v/>
      </c>
      <c r="H140" s="4" t="str">
        <f>IF(G140="","",IF(COUNTIF($G$3:G140,G140)&gt;1,"重複",ROW()-2))</f>
        <v/>
      </c>
      <c r="I140" s="4" t="str">
        <f t="shared" si="15"/>
        <v/>
      </c>
      <c r="J140" s="4" t="str">
        <f t="shared" si="16"/>
        <v/>
      </c>
      <c r="L140" s="4">
        <v>138</v>
      </c>
      <c r="M140" s="4" t="str">
        <f>IF(アルペン競技参加一覧女子!L37="","",アルペン競技参加一覧女子!L37)</f>
        <v/>
      </c>
      <c r="N140" s="4" t="str">
        <f>IF(M140="","",IF(COUNTIF($M$3:M140,M140)&gt;1,"重複",ROW()-2))</f>
        <v/>
      </c>
      <c r="O140" s="4" t="str">
        <f t="shared" si="17"/>
        <v/>
      </c>
      <c r="P140" s="4" t="str">
        <f t="shared" si="18"/>
        <v/>
      </c>
      <c r="Q140" s="247"/>
      <c r="R140" s="438"/>
      <c r="S140" s="4">
        <v>30</v>
      </c>
      <c r="T140" s="4" t="str">
        <f>IF(アルペン競技参加一覧女子!K37="","",アルペン競技参加一覧女子!K37)</f>
        <v/>
      </c>
      <c r="U140" s="4" t="str">
        <f>IF(T140="","",IF(COUNTIF(T$111:$T140,T140)&gt;1,"重複",ROW()-110))</f>
        <v/>
      </c>
      <c r="V140" s="4" t="str">
        <f t="shared" si="12"/>
        <v/>
      </c>
      <c r="W140" s="4" t="str">
        <f t="shared" si="14"/>
        <v/>
      </c>
    </row>
    <row r="141" spans="5:23">
      <c r="E141" s="438"/>
      <c r="F141" s="4">
        <v>139</v>
      </c>
      <c r="G141" s="4" t="str">
        <f>IF(アルペン競技参加一覧女子!K38="","",アルペン競技参加一覧女子!K38)</f>
        <v/>
      </c>
      <c r="H141" s="4" t="str">
        <f>IF(G141="","",IF(COUNTIF($G$3:G141,G141)&gt;1,"重複",ROW()-2))</f>
        <v/>
      </c>
      <c r="I141" s="4" t="str">
        <f t="shared" si="15"/>
        <v/>
      </c>
      <c r="J141" s="4" t="str">
        <f t="shared" si="16"/>
        <v/>
      </c>
      <c r="L141" s="4">
        <v>139</v>
      </c>
      <c r="M141" s="4" t="str">
        <f>IF(アルペン競技参加一覧女子!L38="","",アルペン競技参加一覧女子!L38)</f>
        <v/>
      </c>
      <c r="N141" s="4" t="str">
        <f>IF(M141="","",IF(COUNTIF($M$3:M141,M141)&gt;1,"重複",ROW()-2))</f>
        <v/>
      </c>
      <c r="O141" s="4" t="str">
        <f t="shared" si="17"/>
        <v/>
      </c>
      <c r="P141" s="4" t="str">
        <f t="shared" si="18"/>
        <v/>
      </c>
      <c r="Q141" s="247"/>
      <c r="R141" s="438"/>
      <c r="S141" s="4">
        <v>31</v>
      </c>
      <c r="T141" s="4" t="str">
        <f>IF(アルペン競技参加一覧女子!K38="","",アルペン競技参加一覧女子!K38)</f>
        <v/>
      </c>
      <c r="U141" s="4" t="str">
        <f>IF(T141="","",IF(COUNTIF(T$111:$T141,T141)&gt;1,"重複",ROW()-110))</f>
        <v/>
      </c>
      <c r="V141" s="4" t="str">
        <f t="shared" si="12"/>
        <v/>
      </c>
      <c r="W141" s="4" t="str">
        <f t="shared" si="14"/>
        <v/>
      </c>
    </row>
    <row r="142" spans="5:23">
      <c r="E142" s="438"/>
      <c r="F142" s="4">
        <v>140</v>
      </c>
      <c r="G142" s="4" t="str">
        <f>IF(アルペン競技参加一覧女子!K39="","",アルペン競技参加一覧女子!K39)</f>
        <v/>
      </c>
      <c r="H142" s="4" t="str">
        <f>IF(G142="","",IF(COUNTIF($G$3:G142,G142)&gt;1,"重複",ROW()-2))</f>
        <v/>
      </c>
      <c r="I142" s="4" t="str">
        <f t="shared" si="15"/>
        <v/>
      </c>
      <c r="J142" s="4" t="str">
        <f t="shared" si="16"/>
        <v/>
      </c>
      <c r="L142" s="4">
        <v>140</v>
      </c>
      <c r="M142" s="4" t="str">
        <f>IF(アルペン競技参加一覧女子!L39="","",アルペン競技参加一覧女子!L39)</f>
        <v/>
      </c>
      <c r="N142" s="4" t="str">
        <f>IF(M142="","",IF(COUNTIF($M$3:M142,M142)&gt;1,"重複",ROW()-2))</f>
        <v/>
      </c>
      <c r="O142" s="4" t="str">
        <f t="shared" si="17"/>
        <v/>
      </c>
      <c r="P142" s="4" t="str">
        <f t="shared" si="18"/>
        <v/>
      </c>
      <c r="Q142" s="247"/>
      <c r="R142" s="438"/>
      <c r="S142" s="4">
        <v>32</v>
      </c>
      <c r="T142" s="4" t="str">
        <f>IF(アルペン競技参加一覧女子!K39="","",アルペン競技参加一覧女子!K39)</f>
        <v/>
      </c>
      <c r="U142" s="4" t="str">
        <f>IF(T142="","",IF(COUNTIF(T$111:$T142,T142)&gt;1,"重複",ROW()-110))</f>
        <v/>
      </c>
      <c r="V142" s="4" t="str">
        <f t="shared" si="12"/>
        <v/>
      </c>
      <c r="W142" s="4" t="str">
        <f t="shared" si="14"/>
        <v/>
      </c>
    </row>
    <row r="143" spans="5:23">
      <c r="E143" s="438"/>
      <c r="F143" s="4">
        <v>141</v>
      </c>
      <c r="G143" s="4" t="str">
        <f>IF(アルペン競技参加一覧女子!K40="","",アルペン競技参加一覧女子!K40)</f>
        <v/>
      </c>
      <c r="H143" s="4" t="str">
        <f>IF(G143="","",IF(COUNTIF($G$3:G143,G143)&gt;1,"重複",ROW()-2))</f>
        <v/>
      </c>
      <c r="I143" s="4" t="str">
        <f t="shared" si="15"/>
        <v/>
      </c>
      <c r="J143" s="4" t="str">
        <f t="shared" si="16"/>
        <v/>
      </c>
      <c r="L143" s="4">
        <v>141</v>
      </c>
      <c r="M143" s="4" t="str">
        <f>IF(アルペン競技参加一覧女子!L40="","",アルペン競技参加一覧女子!L40)</f>
        <v/>
      </c>
      <c r="N143" s="4" t="str">
        <f>IF(M143="","",IF(COUNTIF($M$3:M143,M143)&gt;1,"重複",ROW()-2))</f>
        <v/>
      </c>
      <c r="O143" s="4" t="str">
        <f t="shared" si="17"/>
        <v/>
      </c>
      <c r="P143" s="4" t="str">
        <f t="shared" si="18"/>
        <v/>
      </c>
      <c r="Q143" s="247"/>
      <c r="R143" s="438"/>
      <c r="S143" s="4">
        <v>33</v>
      </c>
      <c r="T143" s="4" t="str">
        <f>IF(アルペン競技参加一覧女子!K40="","",アルペン競技参加一覧女子!K40)</f>
        <v/>
      </c>
      <c r="U143" s="4" t="str">
        <f>IF(T143="","",IF(COUNTIF(T$111:$T143,T143)&gt;1,"重複",ROW()-110))</f>
        <v/>
      </c>
      <c r="V143" s="4" t="str">
        <f t="shared" si="12"/>
        <v/>
      </c>
      <c r="W143" s="4" t="str">
        <f t="shared" si="14"/>
        <v/>
      </c>
    </row>
    <row r="144" spans="5:23">
      <c r="E144" s="438"/>
      <c r="F144" s="4">
        <v>142</v>
      </c>
      <c r="G144" s="4" t="str">
        <f>IF(アルペン競技参加一覧女子!K41="","",アルペン競技参加一覧女子!K41)</f>
        <v/>
      </c>
      <c r="H144" s="4" t="str">
        <f>IF(G144="","",IF(COUNTIF($G$3:G144,G144)&gt;1,"重複",ROW()-2))</f>
        <v/>
      </c>
      <c r="I144" s="4" t="str">
        <f t="shared" si="15"/>
        <v/>
      </c>
      <c r="J144" s="4" t="str">
        <f t="shared" si="16"/>
        <v/>
      </c>
      <c r="L144" s="4">
        <v>142</v>
      </c>
      <c r="M144" s="4" t="str">
        <f>IF(アルペン競技参加一覧女子!L41="","",アルペン競技参加一覧女子!L41)</f>
        <v/>
      </c>
      <c r="N144" s="4" t="str">
        <f>IF(M144="","",IF(COUNTIF($M$3:M144,M144)&gt;1,"重複",ROW()-2))</f>
        <v/>
      </c>
      <c r="O144" s="4" t="str">
        <f t="shared" si="17"/>
        <v/>
      </c>
      <c r="P144" s="4" t="str">
        <f t="shared" si="18"/>
        <v/>
      </c>
      <c r="Q144" s="247"/>
      <c r="R144" s="438"/>
      <c r="S144" s="4">
        <v>34</v>
      </c>
      <c r="T144" s="4" t="str">
        <f>IF(アルペン競技参加一覧女子!K41="","",アルペン競技参加一覧女子!K41)</f>
        <v/>
      </c>
      <c r="U144" s="4" t="str">
        <f>IF(T144="","",IF(COUNTIF(T$111:$T144,T144)&gt;1,"重複",ROW()-110))</f>
        <v/>
      </c>
      <c r="V144" s="4" t="str">
        <f t="shared" si="12"/>
        <v/>
      </c>
      <c r="W144" s="4" t="str">
        <f t="shared" si="14"/>
        <v/>
      </c>
    </row>
    <row r="145" spans="5:23">
      <c r="E145" s="438"/>
      <c r="F145" s="4">
        <v>143</v>
      </c>
      <c r="G145" s="4" t="str">
        <f>IF(アルペン競技参加一覧女子!K42="","",アルペン競技参加一覧女子!K42)</f>
        <v/>
      </c>
      <c r="H145" s="4" t="str">
        <f>IF(G145="","",IF(COUNTIF($G$3:G145,G145)&gt;1,"重複",ROW()-2))</f>
        <v/>
      </c>
      <c r="I145" s="4" t="str">
        <f t="shared" si="15"/>
        <v/>
      </c>
      <c r="J145" s="4" t="str">
        <f t="shared" si="16"/>
        <v/>
      </c>
      <c r="L145" s="4">
        <v>143</v>
      </c>
      <c r="M145" s="4" t="str">
        <f>IF(アルペン競技参加一覧女子!L42="","",アルペン競技参加一覧女子!L42)</f>
        <v/>
      </c>
      <c r="N145" s="4" t="str">
        <f>IF(M145="","",IF(COUNTIF($M$3:M145,M145)&gt;1,"重複",ROW()-2))</f>
        <v/>
      </c>
      <c r="O145" s="4" t="str">
        <f t="shared" si="17"/>
        <v/>
      </c>
      <c r="P145" s="4" t="str">
        <f t="shared" si="18"/>
        <v/>
      </c>
      <c r="Q145" s="247"/>
      <c r="R145" s="438"/>
      <c r="S145" s="4">
        <v>35</v>
      </c>
      <c r="T145" s="4" t="str">
        <f>IF(アルペン競技参加一覧女子!K42="","",アルペン競技参加一覧女子!K42)</f>
        <v/>
      </c>
      <c r="U145" s="4" t="str">
        <f>IF(T145="","",IF(COUNTIF(T$111:$T145,T145)&gt;1,"重複",ROW()-110))</f>
        <v/>
      </c>
      <c r="V145" s="4" t="str">
        <f t="shared" si="12"/>
        <v/>
      </c>
      <c r="W145" s="4" t="str">
        <f t="shared" si="14"/>
        <v/>
      </c>
    </row>
    <row r="146" spans="5:23" ht="13.15" customHeight="1">
      <c r="E146" s="225"/>
      <c r="F146" s="4">
        <v>144</v>
      </c>
      <c r="G146" s="4"/>
      <c r="H146" s="4" t="str">
        <f>IF(G146="","",IF(COUNTIF($G$3:G146,G146)&gt;1,"重複",ROW()-2))</f>
        <v/>
      </c>
      <c r="I146" s="4" t="str">
        <f t="shared" si="15"/>
        <v/>
      </c>
      <c r="J146" s="4" t="str">
        <f t="shared" si="16"/>
        <v/>
      </c>
      <c r="L146" s="4">
        <v>144</v>
      </c>
      <c r="M146" s="4"/>
      <c r="N146" s="4" t="str">
        <f>IF(M146="","",IF(COUNTIF($M$3:M146,M146)&gt;1,"重複",ROW()-2))</f>
        <v/>
      </c>
      <c r="O146" s="4" t="str">
        <f t="shared" si="17"/>
        <v/>
      </c>
      <c r="P146" s="4" t="str">
        <f t="shared" si="18"/>
        <v/>
      </c>
      <c r="Q146" s="247"/>
      <c r="R146" s="225"/>
      <c r="S146" s="4">
        <v>36</v>
      </c>
      <c r="T146" s="4"/>
      <c r="U146" s="4" t="str">
        <f>IF(T146="","",IF(COUNTIF(T$111:$T146,T146)&gt;1,"重複",ROW()-110))</f>
        <v/>
      </c>
      <c r="V146" s="4" t="str">
        <f t="shared" si="12"/>
        <v/>
      </c>
      <c r="W146" s="4" t="str">
        <f t="shared" si="14"/>
        <v/>
      </c>
    </row>
    <row r="147" spans="5:23" ht="13.15" customHeight="1">
      <c r="E147" s="437" t="s">
        <v>376</v>
      </c>
      <c r="F147" s="4">
        <v>145</v>
      </c>
      <c r="G147" s="4" t="str">
        <f>IF(ジャンプ競技参加一覧女子!L8="","",ジャンプ競技参加一覧女子!L8)</f>
        <v/>
      </c>
      <c r="H147" s="4" t="str">
        <f>IF(G147="","",IF(COUNTIF($G$3:G147,G147)&gt;1,"重複",ROW()-2))</f>
        <v/>
      </c>
      <c r="I147" s="4" t="str">
        <f t="shared" si="15"/>
        <v/>
      </c>
      <c r="J147" s="4" t="str">
        <f t="shared" si="16"/>
        <v/>
      </c>
      <c r="L147" s="4">
        <v>145</v>
      </c>
      <c r="M147" s="4" t="str">
        <f>IF(ジャンプ競技参加一覧女子!M8="","",ジャンプ競技参加一覧女子!M8)</f>
        <v/>
      </c>
      <c r="N147" s="4" t="str">
        <f>IF(M147="","",IF(COUNTIF($M$3:M147,M147)&gt;1,"重複",ROW()-2))</f>
        <v/>
      </c>
      <c r="O147" s="4" t="str">
        <f t="shared" si="17"/>
        <v/>
      </c>
      <c r="P147" s="4" t="str">
        <f t="shared" si="18"/>
        <v/>
      </c>
      <c r="Q147" s="247"/>
      <c r="R147" s="437" t="s">
        <v>376</v>
      </c>
      <c r="S147" s="4">
        <v>37</v>
      </c>
      <c r="T147" s="4" t="str">
        <f>IF(ジャンプ競技参加一覧女子!L8="","",ジャンプ競技参加一覧女子!L8)</f>
        <v/>
      </c>
      <c r="U147" s="4" t="str">
        <f>IF(T147="","",IF(COUNTIF(T$111:$T147,T147)&gt;1,"重複",ROW()-110))</f>
        <v/>
      </c>
      <c r="V147" s="4" t="str">
        <f t="shared" si="12"/>
        <v/>
      </c>
      <c r="W147" s="4" t="str">
        <f t="shared" si="14"/>
        <v/>
      </c>
    </row>
    <row r="148" spans="5:23">
      <c r="E148" s="438"/>
      <c r="F148" s="4">
        <v>146</v>
      </c>
      <c r="G148" s="4" t="str">
        <f>IF(ジャンプ競技参加一覧女子!L9="","",ジャンプ競技参加一覧女子!L9)</f>
        <v/>
      </c>
      <c r="H148" s="4" t="str">
        <f>IF(G148="","",IF(COUNTIF($G$3:G148,G148)&gt;1,"重複",ROW()-2))</f>
        <v/>
      </c>
      <c r="I148" s="4" t="str">
        <f t="shared" si="15"/>
        <v/>
      </c>
      <c r="J148" s="4" t="str">
        <f t="shared" si="16"/>
        <v/>
      </c>
      <c r="L148" s="4">
        <v>146</v>
      </c>
      <c r="M148" s="4" t="str">
        <f>IF(ジャンプ競技参加一覧女子!M9="","",ジャンプ競技参加一覧女子!M9)</f>
        <v/>
      </c>
      <c r="N148" s="4" t="str">
        <f>IF(M148="","",IF(COUNTIF($M$3:M148,M148)&gt;1,"重複",ROW()-2))</f>
        <v/>
      </c>
      <c r="O148" s="4" t="str">
        <f t="shared" si="17"/>
        <v/>
      </c>
      <c r="P148" s="4" t="str">
        <f t="shared" si="18"/>
        <v/>
      </c>
      <c r="Q148" s="247"/>
      <c r="R148" s="438"/>
      <c r="S148" s="4">
        <v>38</v>
      </c>
      <c r="T148" s="4" t="str">
        <f>IF(ジャンプ競技参加一覧女子!L9="","",ジャンプ競技参加一覧女子!L9)</f>
        <v/>
      </c>
      <c r="U148" s="4" t="str">
        <f>IF(T148="","",IF(COUNTIF(T$111:$T148,T148)&gt;1,"重複",ROW()-110))</f>
        <v/>
      </c>
      <c r="V148" s="4" t="str">
        <f t="shared" si="12"/>
        <v/>
      </c>
      <c r="W148" s="4" t="str">
        <f t="shared" si="14"/>
        <v/>
      </c>
    </row>
    <row r="149" spans="5:23">
      <c r="E149" s="438"/>
      <c r="F149" s="4">
        <v>147</v>
      </c>
      <c r="G149" s="4" t="str">
        <f>IF(ジャンプ競技参加一覧女子!L10="","",ジャンプ競技参加一覧女子!L10)</f>
        <v/>
      </c>
      <c r="H149" s="4" t="str">
        <f>IF(G149="","",IF(COUNTIF($G$3:G149,G149)&gt;1,"重複",ROW()-2))</f>
        <v/>
      </c>
      <c r="I149" s="4" t="str">
        <f t="shared" si="15"/>
        <v/>
      </c>
      <c r="J149" s="4" t="str">
        <f t="shared" si="16"/>
        <v/>
      </c>
      <c r="L149" s="4">
        <v>147</v>
      </c>
      <c r="M149" s="4" t="str">
        <f>IF(ジャンプ競技参加一覧女子!M10="","",ジャンプ競技参加一覧女子!M10)</f>
        <v/>
      </c>
      <c r="N149" s="4" t="str">
        <f>IF(M149="","",IF(COUNTIF($M$3:M149,M149)&gt;1,"重複",ROW()-2))</f>
        <v/>
      </c>
      <c r="O149" s="4" t="str">
        <f t="shared" si="17"/>
        <v/>
      </c>
      <c r="P149" s="4" t="str">
        <f t="shared" si="18"/>
        <v/>
      </c>
      <c r="Q149" s="247"/>
      <c r="R149" s="438"/>
      <c r="S149" s="4">
        <v>39</v>
      </c>
      <c r="T149" s="4" t="str">
        <f>IF(ジャンプ競技参加一覧女子!L10="","",ジャンプ競技参加一覧女子!L10)</f>
        <v/>
      </c>
      <c r="U149" s="4" t="str">
        <f>IF(T149="","",IF(COUNTIF(T$111:$T149,T149)&gt;1,"重複",ROW()-110))</f>
        <v/>
      </c>
      <c r="V149" s="4" t="str">
        <f t="shared" si="12"/>
        <v/>
      </c>
      <c r="W149" s="4" t="str">
        <f t="shared" si="14"/>
        <v/>
      </c>
    </row>
    <row r="150" spans="5:23">
      <c r="E150" s="438"/>
      <c r="F150" s="4">
        <v>148</v>
      </c>
      <c r="G150" s="4" t="str">
        <f>IF(ジャンプ競技参加一覧女子!L11="","",ジャンプ競技参加一覧女子!L11)</f>
        <v/>
      </c>
      <c r="H150" s="4" t="str">
        <f>IF(G150="","",IF(COUNTIF($G$3:G150,G150)&gt;1,"重複",ROW()-2))</f>
        <v/>
      </c>
      <c r="I150" s="4" t="str">
        <f t="shared" si="15"/>
        <v/>
      </c>
      <c r="J150" s="4" t="str">
        <f t="shared" si="16"/>
        <v/>
      </c>
      <c r="L150" s="4">
        <v>148</v>
      </c>
      <c r="M150" s="4" t="str">
        <f>IF(ジャンプ競技参加一覧女子!M11="","",ジャンプ競技参加一覧女子!M11)</f>
        <v/>
      </c>
      <c r="N150" s="4" t="str">
        <f>IF(M150="","",IF(COUNTIF($M$3:M150,M150)&gt;1,"重複",ROW()-2))</f>
        <v/>
      </c>
      <c r="O150" s="4" t="str">
        <f t="shared" si="17"/>
        <v/>
      </c>
      <c r="P150" s="4" t="str">
        <f t="shared" si="18"/>
        <v/>
      </c>
      <c r="Q150" s="247"/>
      <c r="R150" s="438"/>
      <c r="S150" s="4">
        <v>40</v>
      </c>
      <c r="T150" s="4" t="str">
        <f>IF(ジャンプ競技参加一覧女子!L11="","",ジャンプ競技参加一覧女子!L11)</f>
        <v/>
      </c>
      <c r="U150" s="4" t="str">
        <f>IF(T150="","",IF(COUNTIF(T$111:$T150,T150)&gt;1,"重複",ROW()-110))</f>
        <v/>
      </c>
      <c r="V150" s="4" t="str">
        <f t="shared" si="12"/>
        <v/>
      </c>
      <c r="W150" s="4" t="str">
        <f t="shared" si="14"/>
        <v/>
      </c>
    </row>
    <row r="151" spans="5:23">
      <c r="E151" s="438"/>
      <c r="F151" s="4">
        <v>149</v>
      </c>
      <c r="G151" s="4" t="str">
        <f>IF(ジャンプ競技参加一覧女子!L12="","",ジャンプ競技参加一覧女子!L12)</f>
        <v/>
      </c>
      <c r="H151" s="4" t="str">
        <f>IF(G151="","",IF(COUNTIF($G$3:G151,G151)&gt;1,"重複",ROW()-2))</f>
        <v/>
      </c>
      <c r="I151" s="4" t="str">
        <f t="shared" si="15"/>
        <v/>
      </c>
      <c r="J151" s="4" t="str">
        <f t="shared" si="16"/>
        <v/>
      </c>
      <c r="L151" s="4">
        <v>149</v>
      </c>
      <c r="M151" s="4" t="str">
        <f>IF(ジャンプ競技参加一覧女子!M12="","",ジャンプ競技参加一覧女子!M12)</f>
        <v/>
      </c>
      <c r="N151" s="4" t="str">
        <f>IF(M151="","",IF(COUNTIF($M$3:M151,M151)&gt;1,"重複",ROW()-2))</f>
        <v/>
      </c>
      <c r="O151" s="4" t="str">
        <f t="shared" si="17"/>
        <v/>
      </c>
      <c r="P151" s="4" t="str">
        <f t="shared" si="18"/>
        <v/>
      </c>
      <c r="Q151" s="247"/>
      <c r="R151" s="438"/>
      <c r="S151" s="4">
        <v>41</v>
      </c>
      <c r="T151" s="4" t="str">
        <f>IF(ジャンプ競技参加一覧女子!L12="","",ジャンプ競技参加一覧女子!L12)</f>
        <v/>
      </c>
      <c r="U151" s="4" t="str">
        <f>IF(T151="","",IF(COUNTIF(T$111:$T151,T151)&gt;1,"重複",ROW()-110))</f>
        <v/>
      </c>
      <c r="V151" s="4" t="str">
        <f t="shared" si="12"/>
        <v/>
      </c>
      <c r="W151" s="4" t="str">
        <f t="shared" si="14"/>
        <v/>
      </c>
    </row>
    <row r="152" spans="5:23">
      <c r="E152" s="438"/>
      <c r="F152" s="4">
        <v>150</v>
      </c>
      <c r="G152" s="4" t="str">
        <f>IF(ジャンプ競技参加一覧女子!L13="","",ジャンプ競技参加一覧女子!L13)</f>
        <v/>
      </c>
      <c r="H152" s="4" t="str">
        <f>IF(G152="","",IF(COUNTIF($G$3:G152,G152)&gt;1,"重複",ROW()-2))</f>
        <v/>
      </c>
      <c r="I152" s="4" t="str">
        <f t="shared" si="15"/>
        <v/>
      </c>
      <c r="J152" s="4" t="str">
        <f t="shared" si="16"/>
        <v/>
      </c>
      <c r="L152" s="4">
        <v>150</v>
      </c>
      <c r="M152" s="4" t="str">
        <f>IF(ジャンプ競技参加一覧女子!M13="","",ジャンプ競技参加一覧女子!M13)</f>
        <v/>
      </c>
      <c r="N152" s="4" t="str">
        <f>IF(M152="","",IF(COUNTIF($M$3:M152,M152)&gt;1,"重複",ROW()-2))</f>
        <v/>
      </c>
      <c r="O152" s="4" t="str">
        <f t="shared" si="17"/>
        <v/>
      </c>
      <c r="P152" s="4" t="str">
        <f t="shared" si="18"/>
        <v/>
      </c>
      <c r="Q152" s="247"/>
      <c r="R152" s="438"/>
      <c r="S152" s="4">
        <v>42</v>
      </c>
      <c r="T152" s="4" t="str">
        <f>IF(ジャンプ競技参加一覧女子!L13="","",ジャンプ競技参加一覧女子!L13)</f>
        <v/>
      </c>
      <c r="U152" s="4" t="str">
        <f>IF(T152="","",IF(COUNTIF(T$111:$T152,T152)&gt;1,"重複",ROW()-110))</f>
        <v/>
      </c>
      <c r="V152" s="4" t="str">
        <f t="shared" si="12"/>
        <v/>
      </c>
      <c r="W152" s="4" t="str">
        <f t="shared" si="14"/>
        <v/>
      </c>
    </row>
    <row r="153" spans="5:23">
      <c r="E153" s="438"/>
      <c r="F153" s="4">
        <v>151</v>
      </c>
      <c r="G153" s="4" t="str">
        <f>IF(ジャンプ競技参加一覧女子!L14="","",ジャンプ競技参加一覧女子!L14)</f>
        <v/>
      </c>
      <c r="H153" s="4" t="str">
        <f>IF(G153="","",IF(COUNTIF($G$3:G153,G153)&gt;1,"重複",ROW()-2))</f>
        <v/>
      </c>
      <c r="I153" s="4" t="str">
        <f t="shared" si="15"/>
        <v/>
      </c>
      <c r="J153" s="4" t="str">
        <f t="shared" si="16"/>
        <v/>
      </c>
      <c r="L153" s="4">
        <v>151</v>
      </c>
      <c r="M153" s="4" t="str">
        <f>IF(ジャンプ競技参加一覧女子!M14="","",ジャンプ競技参加一覧女子!M14)</f>
        <v/>
      </c>
      <c r="N153" s="4" t="str">
        <f>IF(M153="","",IF(COUNTIF($M$3:M153,M153)&gt;1,"重複",ROW()-2))</f>
        <v/>
      </c>
      <c r="O153" s="4" t="str">
        <f t="shared" si="17"/>
        <v/>
      </c>
      <c r="P153" s="4" t="str">
        <f t="shared" si="18"/>
        <v/>
      </c>
      <c r="Q153" s="247"/>
      <c r="R153" s="438"/>
      <c r="S153" s="4">
        <v>43</v>
      </c>
      <c r="T153" s="4" t="str">
        <f>IF(ジャンプ競技参加一覧女子!L14="","",ジャンプ競技参加一覧女子!L14)</f>
        <v/>
      </c>
      <c r="U153" s="4" t="str">
        <f>IF(T153="","",IF(COUNTIF(T$111:$T153,T153)&gt;1,"重複",ROW()-110))</f>
        <v/>
      </c>
      <c r="V153" s="4" t="str">
        <f t="shared" si="12"/>
        <v/>
      </c>
      <c r="W153" s="4" t="str">
        <f t="shared" si="14"/>
        <v/>
      </c>
    </row>
    <row r="154" spans="5:23">
      <c r="E154" s="438"/>
      <c r="F154" s="4">
        <v>152</v>
      </c>
      <c r="G154" s="4" t="str">
        <f>IF(ジャンプ競技参加一覧女子!L15="","",ジャンプ競技参加一覧女子!L15)</f>
        <v/>
      </c>
      <c r="H154" s="4" t="str">
        <f>IF(G154="","",IF(COUNTIF($G$3:G154,G154)&gt;1,"重複",ROW()-2))</f>
        <v/>
      </c>
      <c r="I154" s="4" t="str">
        <f t="shared" si="15"/>
        <v/>
      </c>
      <c r="J154" s="4" t="str">
        <f t="shared" si="16"/>
        <v/>
      </c>
      <c r="L154" s="4">
        <v>152</v>
      </c>
      <c r="M154" s="4" t="str">
        <f>IF(ジャンプ競技参加一覧女子!M15="","",ジャンプ競技参加一覧女子!M15)</f>
        <v/>
      </c>
      <c r="N154" s="4" t="str">
        <f>IF(M154="","",IF(COUNTIF($M$3:M154,M154)&gt;1,"重複",ROW()-2))</f>
        <v/>
      </c>
      <c r="O154" s="4" t="str">
        <f t="shared" si="17"/>
        <v/>
      </c>
      <c r="P154" s="4" t="str">
        <f t="shared" si="18"/>
        <v/>
      </c>
      <c r="Q154" s="247"/>
      <c r="R154" s="438"/>
      <c r="S154" s="4">
        <v>44</v>
      </c>
      <c r="T154" s="4" t="str">
        <f>IF(ジャンプ競技参加一覧女子!L15="","",ジャンプ競技参加一覧女子!L15)</f>
        <v/>
      </c>
      <c r="U154" s="4" t="str">
        <f>IF(T154="","",IF(COUNTIF(T$111:$T154,T154)&gt;1,"重複",ROW()-110))</f>
        <v/>
      </c>
      <c r="V154" s="4" t="str">
        <f t="shared" si="12"/>
        <v/>
      </c>
      <c r="W154" s="4" t="str">
        <f t="shared" si="14"/>
        <v/>
      </c>
    </row>
    <row r="155" spans="5:23">
      <c r="E155" s="438"/>
      <c r="F155" s="4">
        <v>153</v>
      </c>
      <c r="G155" s="4" t="str">
        <f>IF(ジャンプ競技参加一覧女子!L16="","",ジャンプ競技参加一覧女子!L16)</f>
        <v/>
      </c>
      <c r="H155" s="4" t="str">
        <f>IF(G155="","",IF(COUNTIF($G$3:G155,G155)&gt;1,"重複",ROW()-2))</f>
        <v/>
      </c>
      <c r="I155" s="4" t="str">
        <f t="shared" si="15"/>
        <v/>
      </c>
      <c r="J155" s="4" t="str">
        <f t="shared" si="16"/>
        <v/>
      </c>
      <c r="L155" s="4">
        <v>153</v>
      </c>
      <c r="M155" s="4" t="str">
        <f>IF(ジャンプ競技参加一覧女子!M16="","",ジャンプ競技参加一覧女子!M16)</f>
        <v/>
      </c>
      <c r="N155" s="4" t="str">
        <f>IF(M155="","",IF(COUNTIF($M$3:M155,M155)&gt;1,"重複",ROW()-2))</f>
        <v/>
      </c>
      <c r="O155" s="4" t="str">
        <f t="shared" si="17"/>
        <v/>
      </c>
      <c r="P155" s="4" t="str">
        <f t="shared" si="18"/>
        <v/>
      </c>
      <c r="Q155" s="247"/>
      <c r="R155" s="438"/>
      <c r="S155" s="4">
        <v>45</v>
      </c>
      <c r="T155" s="4" t="str">
        <f>IF(ジャンプ競技参加一覧女子!L16="","",ジャンプ競技参加一覧女子!L16)</f>
        <v/>
      </c>
      <c r="U155" s="4" t="str">
        <f>IF(T155="","",IF(COUNTIF(T$111:$T155,T155)&gt;1,"重複",ROW()-110))</f>
        <v/>
      </c>
      <c r="V155" s="4" t="str">
        <f t="shared" si="12"/>
        <v/>
      </c>
      <c r="W155" s="4" t="str">
        <f t="shared" si="14"/>
        <v/>
      </c>
    </row>
    <row r="156" spans="5:23">
      <c r="E156" s="438"/>
      <c r="F156" s="4">
        <v>154</v>
      </c>
      <c r="G156" s="4" t="str">
        <f>IF(ジャンプ競技参加一覧女子!L17="","",ジャンプ競技参加一覧女子!L17)</f>
        <v/>
      </c>
      <c r="H156" s="4" t="str">
        <f>IF(G156="","",IF(COUNTIF($G$3:G156,G156)&gt;1,"重複",ROW()-2))</f>
        <v/>
      </c>
      <c r="I156" s="4" t="str">
        <f t="shared" si="15"/>
        <v/>
      </c>
      <c r="J156" s="4" t="str">
        <f t="shared" si="16"/>
        <v/>
      </c>
      <c r="L156" s="4">
        <v>154</v>
      </c>
      <c r="M156" s="4" t="str">
        <f>IF(ジャンプ競技参加一覧女子!M17="","",ジャンプ競技参加一覧女子!M17)</f>
        <v/>
      </c>
      <c r="N156" s="4" t="str">
        <f>IF(M156="","",IF(COUNTIF($M$3:M156,M156)&gt;1,"重複",ROW()-2))</f>
        <v/>
      </c>
      <c r="O156" s="4" t="str">
        <f t="shared" si="17"/>
        <v/>
      </c>
      <c r="P156" s="4" t="str">
        <f t="shared" si="18"/>
        <v/>
      </c>
      <c r="Q156" s="247"/>
      <c r="R156" s="438"/>
      <c r="S156" s="4">
        <v>46</v>
      </c>
      <c r="T156" s="4" t="str">
        <f>IF(ジャンプ競技参加一覧女子!L17="","",ジャンプ競技参加一覧女子!L17)</f>
        <v/>
      </c>
      <c r="U156" s="4" t="str">
        <f>IF(T156="","",IF(COUNTIF(T$111:$T156,T156)&gt;1,"重複",ROW()-110))</f>
        <v/>
      </c>
      <c r="V156" s="4" t="str">
        <f t="shared" si="12"/>
        <v/>
      </c>
      <c r="W156" s="4" t="str">
        <f t="shared" si="14"/>
        <v/>
      </c>
    </row>
    <row r="157" spans="5:23">
      <c r="E157" s="438"/>
      <c r="F157" s="4">
        <v>155</v>
      </c>
      <c r="G157" s="4" t="str">
        <f>IF(ジャンプ競技参加一覧女子!L18="","",ジャンプ競技参加一覧女子!L18)</f>
        <v/>
      </c>
      <c r="H157" s="4" t="str">
        <f>IF(G157="","",IF(COUNTIF($G$3:G157,G157)&gt;1,"重複",ROW()-2))</f>
        <v/>
      </c>
      <c r="I157" s="4" t="str">
        <f t="shared" si="15"/>
        <v/>
      </c>
      <c r="J157" s="4" t="str">
        <f t="shared" si="16"/>
        <v/>
      </c>
      <c r="L157" s="4">
        <v>155</v>
      </c>
      <c r="M157" s="4" t="str">
        <f>IF(ジャンプ競技参加一覧女子!M18="","",ジャンプ競技参加一覧女子!M18)</f>
        <v/>
      </c>
      <c r="N157" s="4" t="str">
        <f>IF(M157="","",IF(COUNTIF($M$3:M157,M157)&gt;1,"重複",ROW()-2))</f>
        <v/>
      </c>
      <c r="O157" s="4" t="str">
        <f t="shared" si="17"/>
        <v/>
      </c>
      <c r="P157" s="4" t="str">
        <f t="shared" si="18"/>
        <v/>
      </c>
      <c r="Q157" s="247"/>
      <c r="R157" s="438"/>
      <c r="S157" s="4">
        <v>47</v>
      </c>
      <c r="T157" s="4" t="str">
        <f>IF(ジャンプ競技参加一覧女子!L18="","",ジャンプ競技参加一覧女子!L18)</f>
        <v/>
      </c>
      <c r="U157" s="4" t="str">
        <f>IF(T157="","",IF(COUNTIF(T$111:$T157,T157)&gt;1,"重複",ROW()-110))</f>
        <v/>
      </c>
      <c r="V157" s="4" t="str">
        <f t="shared" si="12"/>
        <v/>
      </c>
      <c r="W157" s="4" t="str">
        <f t="shared" si="14"/>
        <v/>
      </c>
    </row>
    <row r="158" spans="5:23">
      <c r="E158" s="438"/>
      <c r="F158" s="4">
        <v>156</v>
      </c>
      <c r="G158" s="4" t="str">
        <f>IF(ジャンプ競技参加一覧女子!L19="","",ジャンプ競技参加一覧女子!L19)</f>
        <v/>
      </c>
      <c r="H158" s="4" t="str">
        <f>IF(G158="","",IF(COUNTIF($G$3:G158,G158)&gt;1,"重複",ROW()-2))</f>
        <v/>
      </c>
      <c r="I158" s="4" t="str">
        <f t="shared" si="15"/>
        <v/>
      </c>
      <c r="J158" s="4" t="str">
        <f t="shared" si="16"/>
        <v/>
      </c>
      <c r="L158" s="4">
        <v>156</v>
      </c>
      <c r="M158" s="4" t="str">
        <f>IF(ジャンプ競技参加一覧女子!M19="","",ジャンプ競技参加一覧女子!M19)</f>
        <v/>
      </c>
      <c r="N158" s="4" t="str">
        <f>IF(M158="","",IF(COUNTIF($M$3:M158,M158)&gt;1,"重複",ROW()-2))</f>
        <v/>
      </c>
      <c r="O158" s="4" t="str">
        <f t="shared" si="17"/>
        <v/>
      </c>
      <c r="P158" s="4" t="str">
        <f t="shared" si="18"/>
        <v/>
      </c>
      <c r="Q158" s="247"/>
      <c r="R158" s="438"/>
      <c r="S158" s="4">
        <v>48</v>
      </c>
      <c r="T158" s="4" t="str">
        <f>IF(ジャンプ競技参加一覧女子!L19="","",ジャンプ競技参加一覧女子!L19)</f>
        <v/>
      </c>
      <c r="U158" s="4" t="str">
        <f>IF(T158="","",IF(COUNTIF(T$111:$T158,T158)&gt;1,"重複",ROW()-110))</f>
        <v/>
      </c>
      <c r="V158" s="4" t="str">
        <f t="shared" si="12"/>
        <v/>
      </c>
      <c r="W158" s="4" t="str">
        <f t="shared" si="14"/>
        <v/>
      </c>
    </row>
    <row r="159" spans="5:23">
      <c r="E159" s="438"/>
      <c r="F159" s="4">
        <v>157</v>
      </c>
      <c r="G159" s="4" t="str">
        <f>IF(ジャンプ競技参加一覧女子!L20="","",ジャンプ競技参加一覧女子!L20)</f>
        <v/>
      </c>
      <c r="H159" s="4" t="str">
        <f>IF(G159="","",IF(COUNTIF($G$3:G159,G159)&gt;1,"重複",ROW()-2))</f>
        <v/>
      </c>
      <c r="I159" s="4" t="str">
        <f t="shared" si="15"/>
        <v/>
      </c>
      <c r="J159" s="4" t="str">
        <f t="shared" si="16"/>
        <v/>
      </c>
      <c r="L159" s="4">
        <v>157</v>
      </c>
      <c r="M159" s="4" t="str">
        <f>IF(ジャンプ競技参加一覧女子!M20="","",ジャンプ競技参加一覧女子!M20)</f>
        <v/>
      </c>
      <c r="N159" s="4" t="str">
        <f>IF(M159="","",IF(COUNTIF($M$3:M159,M159)&gt;1,"重複",ROW()-2))</f>
        <v/>
      </c>
      <c r="O159" s="4" t="str">
        <f t="shared" si="17"/>
        <v/>
      </c>
      <c r="P159" s="4" t="str">
        <f t="shared" si="18"/>
        <v/>
      </c>
      <c r="Q159" s="247"/>
      <c r="R159" s="438"/>
      <c r="S159" s="4">
        <v>49</v>
      </c>
      <c r="T159" s="4" t="str">
        <f>IF(ジャンプ競技参加一覧女子!L20="","",ジャンプ競技参加一覧女子!L20)</f>
        <v/>
      </c>
      <c r="U159" s="4" t="str">
        <f>IF(T159="","",IF(COUNTIF(T$111:$T159,T159)&gt;1,"重複",ROW()-110))</f>
        <v/>
      </c>
      <c r="V159" s="4" t="str">
        <f t="shared" si="12"/>
        <v/>
      </c>
      <c r="W159" s="4" t="str">
        <f t="shared" si="14"/>
        <v/>
      </c>
    </row>
    <row r="160" spans="5:23">
      <c r="E160" s="438"/>
      <c r="F160" s="4">
        <v>158</v>
      </c>
      <c r="G160" s="4" t="str">
        <f>IF(ジャンプ競技参加一覧女子!L21="","",ジャンプ競技参加一覧女子!L21)</f>
        <v/>
      </c>
      <c r="H160" s="4" t="str">
        <f>IF(G160="","",IF(COUNTIF($G$3:G160,G160)&gt;1,"重複",ROW()-2))</f>
        <v/>
      </c>
      <c r="I160" s="4" t="str">
        <f t="shared" si="15"/>
        <v/>
      </c>
      <c r="J160" s="4" t="str">
        <f t="shared" si="16"/>
        <v/>
      </c>
      <c r="L160" s="4">
        <v>158</v>
      </c>
      <c r="M160" s="4" t="str">
        <f>IF(ジャンプ競技参加一覧女子!M21="","",ジャンプ競技参加一覧女子!M21)</f>
        <v/>
      </c>
      <c r="N160" s="4" t="str">
        <f>IF(M160="","",IF(COUNTIF($M$3:M160,M160)&gt;1,"重複",ROW()-2))</f>
        <v/>
      </c>
      <c r="O160" s="4" t="str">
        <f t="shared" si="17"/>
        <v/>
      </c>
      <c r="P160" s="4" t="str">
        <f t="shared" si="18"/>
        <v/>
      </c>
      <c r="Q160" s="247"/>
      <c r="R160" s="438"/>
      <c r="S160" s="4">
        <v>50</v>
      </c>
      <c r="T160" s="4" t="str">
        <f>IF(ジャンプ競技参加一覧女子!L21="","",ジャンプ競技参加一覧女子!L21)</f>
        <v/>
      </c>
      <c r="U160" s="4" t="str">
        <f>IF(T160="","",IF(COUNTIF(T$111:$T160,T160)&gt;1,"重複",ROW()-110))</f>
        <v/>
      </c>
      <c r="V160" s="4" t="str">
        <f t="shared" si="12"/>
        <v/>
      </c>
      <c r="W160" s="4" t="str">
        <f t="shared" si="14"/>
        <v/>
      </c>
    </row>
    <row r="161" spans="5:23">
      <c r="E161" s="438"/>
      <c r="F161" s="4">
        <v>159</v>
      </c>
      <c r="G161" s="4" t="str">
        <f>IF(ジャンプ競技参加一覧女子!L22="","",ジャンプ競技参加一覧女子!L22)</f>
        <v/>
      </c>
      <c r="H161" s="4" t="str">
        <f>IF(G161="","",IF(COUNTIF($G$3:G161,G161)&gt;1,"重複",ROW()-2))</f>
        <v/>
      </c>
      <c r="I161" s="4" t="str">
        <f t="shared" si="15"/>
        <v/>
      </c>
      <c r="J161" s="4" t="str">
        <f t="shared" si="16"/>
        <v/>
      </c>
      <c r="L161" s="4">
        <v>159</v>
      </c>
      <c r="M161" s="4" t="str">
        <f>IF(ジャンプ競技参加一覧女子!M22="","",ジャンプ競技参加一覧女子!M22)</f>
        <v/>
      </c>
      <c r="N161" s="4" t="str">
        <f>IF(M161="","",IF(COUNTIF($M$3:M161,M161)&gt;1,"重複",ROW()-2))</f>
        <v/>
      </c>
      <c r="O161" s="4" t="str">
        <f t="shared" si="17"/>
        <v/>
      </c>
      <c r="P161" s="4" t="str">
        <f t="shared" si="18"/>
        <v/>
      </c>
      <c r="Q161" s="247"/>
      <c r="R161" s="438"/>
      <c r="S161" s="4">
        <v>51</v>
      </c>
      <c r="T161" s="4" t="str">
        <f>IF(ジャンプ競技参加一覧女子!L22="","",ジャンプ競技参加一覧女子!L22)</f>
        <v/>
      </c>
      <c r="U161" s="4" t="str">
        <f>IF(T161="","",IF(COUNTIF(T$111:$T161,T161)&gt;1,"重複",ROW()-110))</f>
        <v/>
      </c>
      <c r="V161" s="4" t="str">
        <f t="shared" si="12"/>
        <v/>
      </c>
      <c r="W161" s="4" t="str">
        <f t="shared" si="14"/>
        <v/>
      </c>
    </row>
    <row r="162" spans="5:23">
      <c r="E162" s="438"/>
      <c r="F162" s="4">
        <v>160</v>
      </c>
      <c r="G162" s="4" t="str">
        <f>IF(ジャンプ競技参加一覧女子!L23="","",ジャンプ競技参加一覧女子!L23)</f>
        <v/>
      </c>
      <c r="H162" s="4" t="str">
        <f>IF(G162="","",IF(COUNTIF($G$3:G162,G162)&gt;1,"重複",ROW()-2))</f>
        <v/>
      </c>
      <c r="I162" s="4" t="str">
        <f t="shared" si="15"/>
        <v/>
      </c>
      <c r="J162" s="4" t="str">
        <f t="shared" si="16"/>
        <v/>
      </c>
      <c r="L162" s="4">
        <v>160</v>
      </c>
      <c r="M162" s="4" t="str">
        <f>IF(ジャンプ競技参加一覧女子!M23="","",ジャンプ競技参加一覧女子!M23)</f>
        <v/>
      </c>
      <c r="N162" s="4" t="str">
        <f>IF(M162="","",IF(COUNTIF($M$3:M162,M162)&gt;1,"重複",ROW()-2))</f>
        <v/>
      </c>
      <c r="O162" s="4" t="str">
        <f t="shared" si="17"/>
        <v/>
      </c>
      <c r="P162" s="4" t="str">
        <f t="shared" si="18"/>
        <v/>
      </c>
      <c r="Q162" s="247"/>
      <c r="R162" s="438"/>
      <c r="S162" s="4">
        <v>52</v>
      </c>
      <c r="T162" s="4" t="str">
        <f>IF(ジャンプ競技参加一覧女子!L23="","",ジャンプ競技参加一覧女子!L23)</f>
        <v/>
      </c>
      <c r="U162" s="4" t="str">
        <f>IF(T162="","",IF(COUNTIF(T$111:$T162,T162)&gt;1,"重複",ROW()-110))</f>
        <v/>
      </c>
      <c r="V162" s="4" t="str">
        <f t="shared" si="12"/>
        <v/>
      </c>
      <c r="W162" s="4" t="str">
        <f t="shared" si="14"/>
        <v/>
      </c>
    </row>
    <row r="163" spans="5:23">
      <c r="E163" s="438"/>
      <c r="F163" s="4">
        <v>161</v>
      </c>
      <c r="G163" s="4" t="str">
        <f>IF(ジャンプ競技参加一覧女子!L24="","",ジャンプ競技参加一覧女子!L24)</f>
        <v/>
      </c>
      <c r="H163" s="4" t="str">
        <f>IF(G163="","",IF(COUNTIF($G$3:G163,G163)&gt;1,"重複",ROW()-2))</f>
        <v/>
      </c>
      <c r="I163" s="4" t="str">
        <f t="shared" si="15"/>
        <v/>
      </c>
      <c r="J163" s="4" t="str">
        <f t="shared" si="16"/>
        <v/>
      </c>
      <c r="L163" s="4">
        <v>161</v>
      </c>
      <c r="M163" s="4" t="str">
        <f>IF(ジャンプ競技参加一覧女子!M24="","",ジャンプ競技参加一覧女子!M24)</f>
        <v/>
      </c>
      <c r="N163" s="4" t="str">
        <f>IF(M163="","",IF(COUNTIF($M$3:M163,M163)&gt;1,"重複",ROW()-2))</f>
        <v/>
      </c>
      <c r="O163" s="4" t="str">
        <f t="shared" si="17"/>
        <v/>
      </c>
      <c r="P163" s="4" t="str">
        <f t="shared" si="18"/>
        <v/>
      </c>
      <c r="Q163" s="247"/>
      <c r="R163" s="438"/>
      <c r="S163" s="4">
        <v>53</v>
      </c>
      <c r="T163" s="4" t="str">
        <f>IF(ジャンプ競技参加一覧女子!L24="","",ジャンプ競技参加一覧女子!L24)</f>
        <v/>
      </c>
      <c r="U163" s="4" t="str">
        <f>IF(T163="","",IF(COUNTIF(T$111:$T163,T163)&gt;1,"重複",ROW()-110))</f>
        <v/>
      </c>
      <c r="V163" s="4" t="str">
        <f t="shared" si="12"/>
        <v/>
      </c>
      <c r="W163" s="4" t="str">
        <f t="shared" si="14"/>
        <v/>
      </c>
    </row>
    <row r="164" spans="5:23">
      <c r="E164" s="438"/>
      <c r="F164" s="4">
        <v>162</v>
      </c>
      <c r="G164" s="4" t="str">
        <f>IF(ジャンプ競技参加一覧女子!L25="","",ジャンプ競技参加一覧女子!L25)</f>
        <v/>
      </c>
      <c r="H164" s="4" t="str">
        <f>IF(G164="","",IF(COUNTIF($G$3:G164,G164)&gt;1,"重複",ROW()-2))</f>
        <v/>
      </c>
      <c r="I164" s="4" t="str">
        <f t="shared" si="15"/>
        <v/>
      </c>
      <c r="J164" s="4" t="str">
        <f t="shared" si="16"/>
        <v/>
      </c>
      <c r="L164" s="4">
        <v>162</v>
      </c>
      <c r="M164" s="4" t="str">
        <f>IF(ジャンプ競技参加一覧女子!M25="","",ジャンプ競技参加一覧女子!M25)</f>
        <v/>
      </c>
      <c r="N164" s="4" t="str">
        <f>IF(M164="","",IF(COUNTIF($M$3:M164,M164)&gt;1,"重複",ROW()-2))</f>
        <v/>
      </c>
      <c r="O164" s="4" t="str">
        <f t="shared" si="17"/>
        <v/>
      </c>
      <c r="P164" s="4" t="str">
        <f t="shared" si="18"/>
        <v/>
      </c>
      <c r="Q164" s="247"/>
      <c r="R164" s="438"/>
      <c r="S164" s="4">
        <v>54</v>
      </c>
      <c r="T164" s="4" t="str">
        <f>IF(ジャンプ競技参加一覧女子!L25="","",ジャンプ競技参加一覧女子!L25)</f>
        <v/>
      </c>
      <c r="U164" s="4" t="str">
        <f>IF(T164="","",IF(COUNTIF(T$111:$T164,T164)&gt;1,"重複",ROW()-110))</f>
        <v/>
      </c>
      <c r="V164" s="4" t="str">
        <f t="shared" si="12"/>
        <v/>
      </c>
      <c r="W164" s="4" t="str">
        <f t="shared" si="14"/>
        <v/>
      </c>
    </row>
    <row r="165" spans="5:23">
      <c r="E165" s="438"/>
      <c r="F165" s="4">
        <v>163</v>
      </c>
      <c r="G165" s="4" t="str">
        <f>IF(ジャンプ競技参加一覧女子!L26="","",ジャンプ競技参加一覧女子!L26)</f>
        <v/>
      </c>
      <c r="H165" s="4" t="str">
        <f>IF(G165="","",IF(COUNTIF($G$3:G165,G165)&gt;1,"重複",ROW()-2))</f>
        <v/>
      </c>
      <c r="I165" s="4" t="str">
        <f t="shared" si="15"/>
        <v/>
      </c>
      <c r="J165" s="4" t="str">
        <f t="shared" si="16"/>
        <v/>
      </c>
      <c r="L165" s="4">
        <v>163</v>
      </c>
      <c r="M165" s="4" t="str">
        <f>IF(ジャンプ競技参加一覧女子!M26="","",ジャンプ競技参加一覧女子!M26)</f>
        <v/>
      </c>
      <c r="N165" s="4" t="str">
        <f>IF(M165="","",IF(COUNTIF($M$3:M165,M165)&gt;1,"重複",ROW()-2))</f>
        <v/>
      </c>
      <c r="O165" s="4" t="str">
        <f t="shared" si="17"/>
        <v/>
      </c>
      <c r="P165" s="4" t="str">
        <f t="shared" si="18"/>
        <v/>
      </c>
      <c r="Q165" s="247"/>
      <c r="R165" s="438"/>
      <c r="S165" s="4">
        <v>55</v>
      </c>
      <c r="T165" s="4" t="str">
        <f>IF(ジャンプ競技参加一覧女子!L26="","",ジャンプ競技参加一覧女子!L26)</f>
        <v/>
      </c>
      <c r="U165" s="4" t="str">
        <f>IF(T165="","",IF(COUNTIF(T$111:$T165,T165)&gt;1,"重複",ROW()-110))</f>
        <v/>
      </c>
      <c r="V165" s="4" t="str">
        <f t="shared" si="12"/>
        <v/>
      </c>
      <c r="W165" s="4" t="str">
        <f t="shared" si="14"/>
        <v/>
      </c>
    </row>
    <row r="166" spans="5:23">
      <c r="E166" s="438"/>
      <c r="F166" s="4">
        <v>164</v>
      </c>
      <c r="G166" s="4" t="str">
        <f>IF(ジャンプ競技参加一覧女子!L27="","",ジャンプ競技参加一覧女子!L27)</f>
        <v/>
      </c>
      <c r="H166" s="4" t="str">
        <f>IF(G166="","",IF(COUNTIF($G$3:G166,G166)&gt;1,"重複",ROW()-2))</f>
        <v/>
      </c>
      <c r="I166" s="4" t="str">
        <f t="shared" si="15"/>
        <v/>
      </c>
      <c r="J166" s="4" t="str">
        <f t="shared" si="16"/>
        <v/>
      </c>
      <c r="L166" s="4">
        <v>164</v>
      </c>
      <c r="M166" s="4" t="str">
        <f>IF(ジャンプ競技参加一覧女子!M27="","",ジャンプ競技参加一覧女子!M27)</f>
        <v/>
      </c>
      <c r="N166" s="4" t="str">
        <f>IF(M166="","",IF(COUNTIF($M$3:M166,M166)&gt;1,"重複",ROW()-2))</f>
        <v/>
      </c>
      <c r="O166" s="4" t="str">
        <f t="shared" si="17"/>
        <v/>
      </c>
      <c r="P166" s="4" t="str">
        <f t="shared" si="18"/>
        <v/>
      </c>
      <c r="Q166" s="247"/>
      <c r="R166" s="438"/>
      <c r="S166" s="4">
        <v>56</v>
      </c>
      <c r="T166" s="4" t="str">
        <f>IF(ジャンプ競技参加一覧女子!L27="","",ジャンプ競技参加一覧女子!L27)</f>
        <v/>
      </c>
      <c r="U166" s="4" t="str">
        <f>IF(T166="","",IF(COUNTIF(T$111:$T166,T166)&gt;1,"重複",ROW()-110))</f>
        <v/>
      </c>
      <c r="V166" s="4" t="str">
        <f t="shared" si="12"/>
        <v/>
      </c>
      <c r="W166" s="4" t="str">
        <f t="shared" si="14"/>
        <v/>
      </c>
    </row>
    <row r="167" spans="5:23">
      <c r="E167" s="438"/>
      <c r="F167" s="4">
        <v>165</v>
      </c>
      <c r="G167" s="4" t="str">
        <f>IF(ジャンプ競技参加一覧女子!L28="","",ジャンプ競技参加一覧女子!L28)</f>
        <v/>
      </c>
      <c r="H167" s="4" t="str">
        <f>IF(G167="","",IF(COUNTIF($G$3:G167,G167)&gt;1,"重複",ROW()-2))</f>
        <v/>
      </c>
      <c r="I167" s="4" t="str">
        <f t="shared" si="15"/>
        <v/>
      </c>
      <c r="J167" s="4" t="str">
        <f t="shared" si="16"/>
        <v/>
      </c>
      <c r="L167" s="4">
        <v>165</v>
      </c>
      <c r="M167" s="4" t="str">
        <f>IF(ジャンプ競技参加一覧女子!M28="","",ジャンプ競技参加一覧女子!M28)</f>
        <v/>
      </c>
      <c r="N167" s="4" t="str">
        <f>IF(M167="","",IF(COUNTIF($M$3:M167,M167)&gt;1,"重複",ROW()-2))</f>
        <v/>
      </c>
      <c r="O167" s="4" t="str">
        <f t="shared" si="17"/>
        <v/>
      </c>
      <c r="P167" s="4" t="str">
        <f t="shared" si="18"/>
        <v/>
      </c>
      <c r="Q167" s="247"/>
      <c r="R167" s="438"/>
      <c r="S167" s="4">
        <v>57</v>
      </c>
      <c r="T167" s="4" t="str">
        <f>IF(ジャンプ競技参加一覧女子!L28="","",ジャンプ競技参加一覧女子!L28)</f>
        <v/>
      </c>
      <c r="U167" s="4" t="str">
        <f>IF(T167="","",IF(COUNTIF(T$111:$T167,T167)&gt;1,"重複",ROW()-110))</f>
        <v/>
      </c>
      <c r="V167" s="4" t="str">
        <f t="shared" si="12"/>
        <v/>
      </c>
      <c r="W167" s="4" t="str">
        <f t="shared" si="14"/>
        <v/>
      </c>
    </row>
    <row r="168" spans="5:23">
      <c r="E168" s="438"/>
      <c r="F168" s="4">
        <v>166</v>
      </c>
      <c r="G168" s="4" t="str">
        <f>IF(ジャンプ競技参加一覧女子!L29="","",ジャンプ競技参加一覧女子!L29)</f>
        <v/>
      </c>
      <c r="H168" s="4" t="str">
        <f>IF(G168="","",IF(COUNTIF($G$3:G168,G168)&gt;1,"重複",ROW()-2))</f>
        <v/>
      </c>
      <c r="I168" s="4" t="str">
        <f t="shared" si="15"/>
        <v/>
      </c>
      <c r="J168" s="4" t="str">
        <f t="shared" si="16"/>
        <v/>
      </c>
      <c r="L168" s="4">
        <v>166</v>
      </c>
      <c r="M168" s="4" t="str">
        <f>IF(ジャンプ競技参加一覧女子!M29="","",ジャンプ競技参加一覧女子!M29)</f>
        <v/>
      </c>
      <c r="N168" s="4" t="str">
        <f>IF(M168="","",IF(COUNTIF($M$3:M168,M168)&gt;1,"重複",ROW()-2))</f>
        <v/>
      </c>
      <c r="O168" s="4" t="str">
        <f t="shared" si="17"/>
        <v/>
      </c>
      <c r="P168" s="4" t="str">
        <f t="shared" si="18"/>
        <v/>
      </c>
      <c r="Q168" s="247"/>
      <c r="R168" s="438"/>
      <c r="S168" s="4">
        <v>58</v>
      </c>
      <c r="T168" s="4" t="str">
        <f>IF(ジャンプ競技参加一覧女子!L29="","",ジャンプ競技参加一覧女子!L29)</f>
        <v/>
      </c>
      <c r="U168" s="4" t="str">
        <f>IF(T168="","",IF(COUNTIF(T$111:$T168,T168)&gt;1,"重複",ROW()-110))</f>
        <v/>
      </c>
      <c r="V168" s="4" t="str">
        <f t="shared" si="12"/>
        <v/>
      </c>
      <c r="W168" s="4" t="str">
        <f t="shared" si="14"/>
        <v/>
      </c>
    </row>
    <row r="169" spans="5:23">
      <c r="E169" s="438"/>
      <c r="F169" s="4">
        <v>167</v>
      </c>
      <c r="G169" s="4" t="str">
        <f>IF(ジャンプ競技参加一覧女子!L30="","",ジャンプ競技参加一覧女子!L30)</f>
        <v/>
      </c>
      <c r="H169" s="4" t="str">
        <f>IF(G169="","",IF(COUNTIF($G$3:G169,G169)&gt;1,"重複",ROW()-2))</f>
        <v/>
      </c>
      <c r="I169" s="4" t="str">
        <f t="shared" si="15"/>
        <v/>
      </c>
      <c r="J169" s="4" t="str">
        <f t="shared" si="16"/>
        <v/>
      </c>
      <c r="L169" s="4">
        <v>167</v>
      </c>
      <c r="M169" s="4" t="str">
        <f>IF(ジャンプ競技参加一覧女子!M30="","",ジャンプ競技参加一覧女子!M30)</f>
        <v/>
      </c>
      <c r="N169" s="4" t="str">
        <f>IF(M169="","",IF(COUNTIF($M$3:M169,M169)&gt;1,"重複",ROW()-2))</f>
        <v/>
      </c>
      <c r="O169" s="4" t="str">
        <f t="shared" si="17"/>
        <v/>
      </c>
      <c r="P169" s="4" t="str">
        <f t="shared" si="18"/>
        <v/>
      </c>
      <c r="Q169" s="247"/>
      <c r="R169" s="438"/>
      <c r="S169" s="4">
        <v>59</v>
      </c>
      <c r="T169" s="4" t="str">
        <f>IF(ジャンプ競技参加一覧女子!L30="","",ジャンプ競技参加一覧女子!L30)</f>
        <v/>
      </c>
      <c r="U169" s="4" t="str">
        <f>IF(T169="","",IF(COUNTIF(T$111:$T169,T169)&gt;1,"重複",ROW()-110))</f>
        <v/>
      </c>
      <c r="V169" s="4" t="str">
        <f t="shared" si="12"/>
        <v/>
      </c>
      <c r="W169" s="4" t="str">
        <f t="shared" si="14"/>
        <v/>
      </c>
    </row>
    <row r="170" spans="5:23">
      <c r="E170" s="438"/>
      <c r="F170" s="4">
        <v>168</v>
      </c>
      <c r="G170" s="4" t="str">
        <f>IF(ジャンプ競技参加一覧女子!L31="","",ジャンプ競技参加一覧女子!L31)</f>
        <v/>
      </c>
      <c r="H170" s="4" t="str">
        <f>IF(G170="","",IF(COUNTIF($G$3:G170,G170)&gt;1,"重複",ROW()-2))</f>
        <v/>
      </c>
      <c r="I170" s="4" t="str">
        <f t="shared" si="15"/>
        <v/>
      </c>
      <c r="J170" s="4" t="str">
        <f t="shared" si="16"/>
        <v/>
      </c>
      <c r="L170" s="4">
        <v>168</v>
      </c>
      <c r="M170" s="4" t="str">
        <f>IF(ジャンプ競技参加一覧女子!M31="","",ジャンプ競技参加一覧女子!M31)</f>
        <v/>
      </c>
      <c r="N170" s="4" t="str">
        <f>IF(M170="","",IF(COUNTIF($M$3:M170,M170)&gt;1,"重複",ROW()-2))</f>
        <v/>
      </c>
      <c r="O170" s="4" t="str">
        <f t="shared" si="17"/>
        <v/>
      </c>
      <c r="P170" s="4" t="str">
        <f t="shared" si="18"/>
        <v/>
      </c>
      <c r="Q170" s="247"/>
      <c r="R170" s="438"/>
      <c r="S170" s="4">
        <v>60</v>
      </c>
      <c r="T170" s="4" t="str">
        <f>IF(ジャンプ競技参加一覧女子!L31="","",ジャンプ競技参加一覧女子!L31)</f>
        <v/>
      </c>
      <c r="U170" s="4" t="str">
        <f>IF(T170="","",IF(COUNTIF(T$111:$T170,T170)&gt;1,"重複",ROW()-110))</f>
        <v/>
      </c>
      <c r="V170" s="4" t="str">
        <f t="shared" si="12"/>
        <v/>
      </c>
      <c r="W170" s="4" t="str">
        <f t="shared" si="14"/>
        <v/>
      </c>
    </row>
    <row r="171" spans="5:23">
      <c r="E171" s="438"/>
      <c r="F171" s="4">
        <v>169</v>
      </c>
      <c r="G171" s="4" t="str">
        <f>IF(ジャンプ競技参加一覧女子!L32="","",ジャンプ競技参加一覧女子!L32)</f>
        <v/>
      </c>
      <c r="H171" s="4" t="str">
        <f>IF(G171="","",IF(COUNTIF($G$3:G171,G171)&gt;1,"重複",ROW()-2))</f>
        <v/>
      </c>
      <c r="I171" s="4" t="str">
        <f t="shared" si="15"/>
        <v/>
      </c>
      <c r="J171" s="4" t="str">
        <f t="shared" si="16"/>
        <v/>
      </c>
      <c r="L171" s="4">
        <v>169</v>
      </c>
      <c r="M171" s="4" t="str">
        <f>IF(ジャンプ競技参加一覧女子!M32="","",ジャンプ競技参加一覧女子!M32)</f>
        <v/>
      </c>
      <c r="N171" s="4" t="str">
        <f>IF(M171="","",IF(COUNTIF($M$3:M171,M171)&gt;1,"重複",ROW()-2))</f>
        <v/>
      </c>
      <c r="O171" s="4" t="str">
        <f t="shared" si="17"/>
        <v/>
      </c>
      <c r="P171" s="4" t="str">
        <f t="shared" si="18"/>
        <v/>
      </c>
      <c r="Q171" s="247"/>
      <c r="R171" s="438"/>
      <c r="S171" s="4">
        <v>61</v>
      </c>
      <c r="T171" s="4" t="str">
        <f>IF(ジャンプ競技参加一覧女子!L32="","",ジャンプ競技参加一覧女子!L32)</f>
        <v/>
      </c>
      <c r="U171" s="4" t="str">
        <f>IF(T171="","",IF(COUNTIF(T$111:$T171,T171)&gt;1,"重複",ROW()-110))</f>
        <v/>
      </c>
      <c r="V171" s="4" t="str">
        <f t="shared" si="12"/>
        <v/>
      </c>
      <c r="W171" s="4" t="str">
        <f t="shared" si="14"/>
        <v/>
      </c>
    </row>
    <row r="172" spans="5:23">
      <c r="E172" s="438"/>
      <c r="F172" s="4">
        <v>170</v>
      </c>
      <c r="G172" s="4" t="str">
        <f>IF(ジャンプ競技参加一覧女子!L33="","",ジャンプ競技参加一覧女子!L33)</f>
        <v/>
      </c>
      <c r="H172" s="4" t="str">
        <f>IF(G172="","",IF(COUNTIF($G$3:G172,G172)&gt;1,"重複",ROW()-2))</f>
        <v/>
      </c>
      <c r="I172" s="4" t="str">
        <f t="shared" si="15"/>
        <v/>
      </c>
      <c r="J172" s="4" t="str">
        <f t="shared" si="16"/>
        <v/>
      </c>
      <c r="L172" s="4">
        <v>170</v>
      </c>
      <c r="M172" s="4" t="str">
        <f>IF(ジャンプ競技参加一覧女子!M33="","",ジャンプ競技参加一覧女子!M33)</f>
        <v/>
      </c>
      <c r="N172" s="4" t="str">
        <f>IF(M172="","",IF(COUNTIF($M$3:M172,M172)&gt;1,"重複",ROW()-2))</f>
        <v/>
      </c>
      <c r="O172" s="4" t="str">
        <f t="shared" si="17"/>
        <v/>
      </c>
      <c r="P172" s="4" t="str">
        <f t="shared" si="18"/>
        <v/>
      </c>
      <c r="Q172" s="247"/>
      <c r="R172" s="438"/>
      <c r="S172" s="4">
        <v>62</v>
      </c>
      <c r="T172" s="4" t="str">
        <f>IF(ジャンプ競技参加一覧女子!L33="","",ジャンプ競技参加一覧女子!L33)</f>
        <v/>
      </c>
      <c r="U172" s="4" t="str">
        <f>IF(T172="","",IF(COUNTIF(T$111:$T172,T172)&gt;1,"重複",ROW()-110))</f>
        <v/>
      </c>
      <c r="V172" s="4" t="str">
        <f t="shared" si="12"/>
        <v/>
      </c>
      <c r="W172" s="4" t="str">
        <f t="shared" si="14"/>
        <v/>
      </c>
    </row>
    <row r="173" spans="5:23">
      <c r="E173" s="438"/>
      <c r="F173" s="4">
        <v>171</v>
      </c>
      <c r="G173" s="4" t="str">
        <f>IF(ジャンプ競技参加一覧女子!L34="","",ジャンプ競技参加一覧女子!L34)</f>
        <v/>
      </c>
      <c r="H173" s="4" t="str">
        <f>IF(G173="","",IF(COUNTIF($G$3:G173,G173)&gt;1,"重複",ROW()-2))</f>
        <v/>
      </c>
      <c r="I173" s="4" t="str">
        <f t="shared" si="15"/>
        <v/>
      </c>
      <c r="J173" s="4" t="str">
        <f t="shared" si="16"/>
        <v/>
      </c>
      <c r="L173" s="4">
        <v>171</v>
      </c>
      <c r="M173" s="4" t="str">
        <f>IF(ジャンプ競技参加一覧女子!M34="","",ジャンプ競技参加一覧女子!M34)</f>
        <v/>
      </c>
      <c r="N173" s="4" t="str">
        <f>IF(M173="","",IF(COUNTIF($M$3:M173,M173)&gt;1,"重複",ROW()-2))</f>
        <v/>
      </c>
      <c r="O173" s="4" t="str">
        <f t="shared" si="17"/>
        <v/>
      </c>
      <c r="P173" s="4" t="str">
        <f t="shared" si="18"/>
        <v/>
      </c>
      <c r="Q173" s="247"/>
      <c r="R173" s="438"/>
      <c r="S173" s="4">
        <v>63</v>
      </c>
      <c r="T173" s="4" t="str">
        <f>IF(ジャンプ競技参加一覧女子!L34="","",ジャンプ競技参加一覧女子!L34)</f>
        <v/>
      </c>
      <c r="U173" s="4" t="str">
        <f>IF(T173="","",IF(COUNTIF(T$111:$T173,T173)&gt;1,"重複",ROW()-110))</f>
        <v/>
      </c>
      <c r="V173" s="4" t="str">
        <f t="shared" si="12"/>
        <v/>
      </c>
      <c r="W173" s="4" t="str">
        <f t="shared" si="14"/>
        <v/>
      </c>
    </row>
    <row r="174" spans="5:23">
      <c r="E174" s="438"/>
      <c r="F174" s="4">
        <v>172</v>
      </c>
      <c r="G174" s="4" t="str">
        <f>IF(ジャンプ競技参加一覧女子!L35="","",ジャンプ競技参加一覧女子!L35)</f>
        <v/>
      </c>
      <c r="H174" s="4" t="str">
        <f>IF(G174="","",IF(COUNTIF($G$3:G174,G174)&gt;1,"重複",ROW()-2))</f>
        <v/>
      </c>
      <c r="I174" s="4" t="str">
        <f t="shared" si="15"/>
        <v/>
      </c>
      <c r="J174" s="4" t="str">
        <f t="shared" si="16"/>
        <v/>
      </c>
      <c r="L174" s="4">
        <v>172</v>
      </c>
      <c r="M174" s="4" t="str">
        <f>IF(ジャンプ競技参加一覧女子!M35="","",ジャンプ競技参加一覧女子!M35)</f>
        <v/>
      </c>
      <c r="N174" s="4" t="str">
        <f>IF(M174="","",IF(COUNTIF($M$3:M174,M174)&gt;1,"重複",ROW()-2))</f>
        <v/>
      </c>
      <c r="O174" s="4" t="str">
        <f t="shared" si="17"/>
        <v/>
      </c>
      <c r="P174" s="4" t="str">
        <f t="shared" si="18"/>
        <v/>
      </c>
      <c r="Q174" s="247"/>
      <c r="R174" s="438"/>
      <c r="S174" s="4">
        <v>64</v>
      </c>
      <c r="T174" s="4" t="str">
        <f>IF(ジャンプ競技参加一覧女子!L35="","",ジャンプ競技参加一覧女子!L35)</f>
        <v/>
      </c>
      <c r="U174" s="4" t="str">
        <f>IF(T174="","",IF(COUNTIF(T$111:$T174,T174)&gt;1,"重複",ROW()-110))</f>
        <v/>
      </c>
      <c r="V174" s="4" t="str">
        <f t="shared" si="12"/>
        <v/>
      </c>
      <c r="W174" s="4" t="str">
        <f t="shared" si="14"/>
        <v/>
      </c>
    </row>
    <row r="175" spans="5:23">
      <c r="E175" s="438"/>
      <c r="F175" s="4">
        <v>173</v>
      </c>
      <c r="G175" s="4" t="str">
        <f>IF(ジャンプ競技参加一覧女子!L36="","",ジャンプ競技参加一覧女子!L36)</f>
        <v/>
      </c>
      <c r="H175" s="4" t="str">
        <f>IF(G175="","",IF(COUNTIF($G$3:G175,G175)&gt;1,"重複",ROW()-2))</f>
        <v/>
      </c>
      <c r="I175" s="4" t="str">
        <f t="shared" si="15"/>
        <v/>
      </c>
      <c r="J175" s="4" t="str">
        <f t="shared" si="16"/>
        <v/>
      </c>
      <c r="L175" s="4">
        <v>173</v>
      </c>
      <c r="M175" s="4" t="str">
        <f>IF(ジャンプ競技参加一覧女子!M36="","",ジャンプ競技参加一覧女子!M36)</f>
        <v/>
      </c>
      <c r="N175" s="4" t="str">
        <f>IF(M175="","",IF(COUNTIF($M$3:M175,M175)&gt;1,"重複",ROW()-2))</f>
        <v/>
      </c>
      <c r="O175" s="4" t="str">
        <f t="shared" si="17"/>
        <v/>
      </c>
      <c r="P175" s="4" t="str">
        <f t="shared" si="18"/>
        <v/>
      </c>
      <c r="Q175" s="247"/>
      <c r="R175" s="438"/>
      <c r="S175" s="4">
        <v>65</v>
      </c>
      <c r="T175" s="4" t="str">
        <f>IF(ジャンプ競技参加一覧女子!L36="","",ジャンプ競技参加一覧女子!L36)</f>
        <v/>
      </c>
      <c r="U175" s="4" t="str">
        <f>IF(T175="","",IF(COUNTIF(T$111:$T175,T175)&gt;1,"重複",ROW()-110))</f>
        <v/>
      </c>
      <c r="V175" s="4" t="str">
        <f t="shared" si="12"/>
        <v/>
      </c>
      <c r="W175" s="4" t="str">
        <f t="shared" si="14"/>
        <v/>
      </c>
    </row>
    <row r="176" spans="5:23">
      <c r="E176" s="438"/>
      <c r="F176" s="4">
        <v>174</v>
      </c>
      <c r="G176" s="4" t="str">
        <f>IF(ジャンプ競技参加一覧女子!L37="","",ジャンプ競技参加一覧女子!L37)</f>
        <v/>
      </c>
      <c r="H176" s="4" t="str">
        <f>IF(G176="","",IF(COUNTIF($G$3:G176,G176)&gt;1,"重複",ROW()-2))</f>
        <v/>
      </c>
      <c r="I176" s="4" t="str">
        <f t="shared" si="15"/>
        <v/>
      </c>
      <c r="J176" s="4" t="str">
        <f t="shared" si="16"/>
        <v/>
      </c>
      <c r="L176" s="4">
        <v>174</v>
      </c>
      <c r="M176" s="4" t="str">
        <f>IF(ジャンプ競技参加一覧女子!M37="","",ジャンプ競技参加一覧女子!M37)</f>
        <v/>
      </c>
      <c r="N176" s="4" t="str">
        <f>IF(M176="","",IF(COUNTIF($M$3:M176,M176)&gt;1,"重複",ROW()-2))</f>
        <v/>
      </c>
      <c r="O176" s="4" t="str">
        <f t="shared" si="17"/>
        <v/>
      </c>
      <c r="P176" s="4" t="str">
        <f t="shared" si="18"/>
        <v/>
      </c>
      <c r="Q176" s="247"/>
      <c r="R176" s="438"/>
      <c r="S176" s="4">
        <v>66</v>
      </c>
      <c r="T176" s="4" t="str">
        <f>IF(ジャンプ競技参加一覧女子!L37="","",ジャンプ競技参加一覧女子!L37)</f>
        <v/>
      </c>
      <c r="U176" s="4" t="str">
        <f>IF(T176="","",IF(COUNTIF(T$111:$T176,T176)&gt;1,"重複",ROW()-110))</f>
        <v/>
      </c>
      <c r="V176" s="4" t="str">
        <f t="shared" ref="V176:V217" si="19">IFERROR(SMALL($U$111:$U$217,ROW()-110),"")</f>
        <v/>
      </c>
      <c r="W176" s="4" t="str">
        <f t="shared" ref="W176:W217" si="20">IFERROR(INDEX($T$111:$T$217,V176,1),"")</f>
        <v/>
      </c>
    </row>
    <row r="177" spans="5:23">
      <c r="E177" s="438"/>
      <c r="F177" s="4">
        <v>175</v>
      </c>
      <c r="G177" s="4" t="str">
        <f>IF(ジャンプ競技参加一覧女子!L38="","",ジャンプ競技参加一覧女子!L38)</f>
        <v/>
      </c>
      <c r="H177" s="4" t="str">
        <f>IF(G177="","",IF(COUNTIF($G$3:G177,G177)&gt;1,"重複",ROW()-2))</f>
        <v/>
      </c>
      <c r="I177" s="4" t="str">
        <f t="shared" si="15"/>
        <v/>
      </c>
      <c r="J177" s="4" t="str">
        <f t="shared" si="16"/>
        <v/>
      </c>
      <c r="L177" s="4">
        <v>175</v>
      </c>
      <c r="M177" s="4" t="str">
        <f>IF(ジャンプ競技参加一覧女子!M38="","",ジャンプ競技参加一覧女子!M38)</f>
        <v/>
      </c>
      <c r="N177" s="4" t="str">
        <f>IF(M177="","",IF(COUNTIF($M$3:M177,M177)&gt;1,"重複",ROW()-2))</f>
        <v/>
      </c>
      <c r="O177" s="4" t="str">
        <f t="shared" si="17"/>
        <v/>
      </c>
      <c r="P177" s="4" t="str">
        <f t="shared" si="18"/>
        <v/>
      </c>
      <c r="Q177" s="247"/>
      <c r="R177" s="438"/>
      <c r="S177" s="4">
        <v>67</v>
      </c>
      <c r="T177" s="4" t="str">
        <f>IF(ジャンプ競技参加一覧女子!L38="","",ジャンプ競技参加一覧女子!L38)</f>
        <v/>
      </c>
      <c r="U177" s="4" t="str">
        <f>IF(T177="","",IF(COUNTIF(T$111:$T177,T177)&gt;1,"重複",ROW()-110))</f>
        <v/>
      </c>
      <c r="V177" s="4" t="str">
        <f t="shared" si="19"/>
        <v/>
      </c>
      <c r="W177" s="4" t="str">
        <f t="shared" si="20"/>
        <v/>
      </c>
    </row>
    <row r="178" spans="5:23">
      <c r="E178" s="438"/>
      <c r="F178" s="4">
        <v>176</v>
      </c>
      <c r="G178" s="4" t="str">
        <f>IF(ジャンプ競技参加一覧女子!L39="","",ジャンプ競技参加一覧女子!L39)</f>
        <v/>
      </c>
      <c r="H178" s="4" t="str">
        <f>IF(G178="","",IF(COUNTIF($G$3:G178,G178)&gt;1,"重複",ROW()-2))</f>
        <v/>
      </c>
      <c r="I178" s="4" t="str">
        <f t="shared" si="15"/>
        <v/>
      </c>
      <c r="J178" s="4" t="str">
        <f t="shared" si="16"/>
        <v/>
      </c>
      <c r="L178" s="4">
        <v>176</v>
      </c>
      <c r="M178" s="4" t="str">
        <f>IF(ジャンプ競技参加一覧女子!M39="","",ジャンプ競技参加一覧女子!M39)</f>
        <v/>
      </c>
      <c r="N178" s="4" t="str">
        <f>IF(M178="","",IF(COUNTIF($M$3:M178,M178)&gt;1,"重複",ROW()-2))</f>
        <v/>
      </c>
      <c r="O178" s="4" t="str">
        <f t="shared" si="17"/>
        <v/>
      </c>
      <c r="P178" s="4" t="str">
        <f t="shared" si="18"/>
        <v/>
      </c>
      <c r="Q178" s="247"/>
      <c r="R178" s="438"/>
      <c r="S178" s="4">
        <v>68</v>
      </c>
      <c r="T178" s="4" t="str">
        <f>IF(ジャンプ競技参加一覧女子!L39="","",ジャンプ競技参加一覧女子!L39)</f>
        <v/>
      </c>
      <c r="U178" s="4" t="str">
        <f>IF(T178="","",IF(COUNTIF(T$111:$T178,T178)&gt;1,"重複",ROW()-110))</f>
        <v/>
      </c>
      <c r="V178" s="4" t="str">
        <f t="shared" si="19"/>
        <v/>
      </c>
      <c r="W178" s="4" t="str">
        <f t="shared" si="20"/>
        <v/>
      </c>
    </row>
    <row r="179" spans="5:23">
      <c r="E179" s="438"/>
      <c r="F179" s="4">
        <v>177</v>
      </c>
      <c r="G179" s="4" t="str">
        <f>IF(ジャンプ競技参加一覧女子!L40="","",ジャンプ競技参加一覧女子!L40)</f>
        <v/>
      </c>
      <c r="H179" s="4" t="str">
        <f>IF(G179="","",IF(COUNTIF($G$3:G179,G179)&gt;1,"重複",ROW()-2))</f>
        <v/>
      </c>
      <c r="I179" s="4" t="str">
        <f t="shared" si="15"/>
        <v/>
      </c>
      <c r="J179" s="4" t="str">
        <f t="shared" si="16"/>
        <v/>
      </c>
      <c r="L179" s="4">
        <v>177</v>
      </c>
      <c r="M179" s="4" t="str">
        <f>IF(ジャンプ競技参加一覧女子!M40="","",ジャンプ競技参加一覧女子!M40)</f>
        <v/>
      </c>
      <c r="N179" s="4" t="str">
        <f>IF(M179="","",IF(COUNTIF($M$3:M179,M179)&gt;1,"重複",ROW()-2))</f>
        <v/>
      </c>
      <c r="O179" s="4" t="str">
        <f t="shared" si="17"/>
        <v/>
      </c>
      <c r="P179" s="4" t="str">
        <f t="shared" si="18"/>
        <v/>
      </c>
      <c r="Q179" s="247"/>
      <c r="R179" s="438"/>
      <c r="S179" s="4">
        <v>69</v>
      </c>
      <c r="T179" s="4" t="str">
        <f>IF(ジャンプ競技参加一覧女子!L40="","",ジャンプ競技参加一覧女子!L40)</f>
        <v/>
      </c>
      <c r="U179" s="4" t="str">
        <f>IF(T179="","",IF(COUNTIF(T$111:$T179,T179)&gt;1,"重複",ROW()-110))</f>
        <v/>
      </c>
      <c r="V179" s="4" t="str">
        <f t="shared" si="19"/>
        <v/>
      </c>
      <c r="W179" s="4" t="str">
        <f t="shared" si="20"/>
        <v/>
      </c>
    </row>
    <row r="180" spans="5:23">
      <c r="E180" s="438"/>
      <c r="F180" s="4">
        <v>178</v>
      </c>
      <c r="G180" s="4" t="str">
        <f>IF(ジャンプ競技参加一覧女子!L41="","",ジャンプ競技参加一覧女子!L41)</f>
        <v/>
      </c>
      <c r="H180" s="4" t="str">
        <f>IF(G180="","",IF(COUNTIF($G$3:G180,G180)&gt;1,"重複",ROW()-2))</f>
        <v/>
      </c>
      <c r="I180" s="4" t="str">
        <f t="shared" si="15"/>
        <v/>
      </c>
      <c r="J180" s="4" t="str">
        <f t="shared" si="16"/>
        <v/>
      </c>
      <c r="L180" s="4">
        <v>178</v>
      </c>
      <c r="M180" s="4" t="str">
        <f>IF(ジャンプ競技参加一覧女子!M41="","",ジャンプ競技参加一覧女子!M41)</f>
        <v/>
      </c>
      <c r="N180" s="4" t="str">
        <f>IF(M180="","",IF(COUNTIF($M$3:M180,M180)&gt;1,"重複",ROW()-2))</f>
        <v/>
      </c>
      <c r="O180" s="4" t="str">
        <f t="shared" si="17"/>
        <v/>
      </c>
      <c r="P180" s="4" t="str">
        <f t="shared" si="18"/>
        <v/>
      </c>
      <c r="Q180" s="247"/>
      <c r="R180" s="438"/>
      <c r="S180" s="4">
        <v>70</v>
      </c>
      <c r="T180" s="4" t="str">
        <f>IF(ジャンプ競技参加一覧女子!L41="","",ジャンプ競技参加一覧女子!L41)</f>
        <v/>
      </c>
      <c r="U180" s="4" t="str">
        <f>IF(T180="","",IF(COUNTIF(T$111:$T180,T180)&gt;1,"重複",ROW()-110))</f>
        <v/>
      </c>
      <c r="V180" s="4" t="str">
        <f t="shared" si="19"/>
        <v/>
      </c>
      <c r="W180" s="4" t="str">
        <f t="shared" si="20"/>
        <v/>
      </c>
    </row>
    <row r="181" spans="5:23">
      <c r="E181" s="438"/>
      <c r="F181" s="4">
        <v>179</v>
      </c>
      <c r="G181" s="4" t="str">
        <f>IF(ジャンプ競技参加一覧女子!L42="","",ジャンプ競技参加一覧女子!L42)</f>
        <v/>
      </c>
      <c r="H181" s="4" t="str">
        <f>IF(G181="","",IF(COUNTIF($G$3:G181,G181)&gt;1,"重複",ROW()-2))</f>
        <v/>
      </c>
      <c r="I181" s="4" t="str">
        <f t="shared" si="15"/>
        <v/>
      </c>
      <c r="J181" s="4" t="str">
        <f t="shared" si="16"/>
        <v/>
      </c>
      <c r="L181" s="4">
        <v>179</v>
      </c>
      <c r="M181" s="4" t="str">
        <f>IF(ジャンプ競技参加一覧女子!M42="","",ジャンプ競技参加一覧女子!M42)</f>
        <v/>
      </c>
      <c r="N181" s="4" t="str">
        <f>IF(M181="","",IF(COUNTIF($M$3:M181,M181)&gt;1,"重複",ROW()-2))</f>
        <v/>
      </c>
      <c r="O181" s="4" t="str">
        <f t="shared" si="17"/>
        <v/>
      </c>
      <c r="P181" s="4" t="str">
        <f t="shared" si="18"/>
        <v/>
      </c>
      <c r="Q181" s="247"/>
      <c r="R181" s="438"/>
      <c r="S181" s="4">
        <v>71</v>
      </c>
      <c r="T181" s="4" t="str">
        <f>IF(ジャンプ競技参加一覧女子!L42="","",ジャンプ競技参加一覧女子!L42)</f>
        <v/>
      </c>
      <c r="U181" s="4" t="str">
        <f>IF(T181="","",IF(COUNTIF(T$111:$T181,T181)&gt;1,"重複",ROW()-110))</f>
        <v/>
      </c>
      <c r="V181" s="4" t="str">
        <f t="shared" si="19"/>
        <v/>
      </c>
      <c r="W181" s="4" t="str">
        <f t="shared" si="20"/>
        <v/>
      </c>
    </row>
    <row r="182" spans="5:23" ht="13.15" customHeight="1">
      <c r="E182" s="225"/>
      <c r="F182" s="4">
        <v>180</v>
      </c>
      <c r="G182" s="4"/>
      <c r="H182" s="4" t="str">
        <f>IF(G182="","",IF(COUNTIF($G$3:G182,G182)&gt;1,"重複",ROW()-2))</f>
        <v/>
      </c>
      <c r="I182" s="4" t="str">
        <f t="shared" si="15"/>
        <v/>
      </c>
      <c r="J182" s="4" t="str">
        <f t="shared" si="16"/>
        <v/>
      </c>
      <c r="L182" s="4">
        <v>180</v>
      </c>
      <c r="M182" s="4"/>
      <c r="N182" s="4" t="str">
        <f>IF(M182="","",IF(COUNTIF($M$3:M182,M182)&gt;1,"重複",ROW()-2))</f>
        <v/>
      </c>
      <c r="O182" s="4" t="str">
        <f t="shared" si="17"/>
        <v/>
      </c>
      <c r="P182" s="4" t="str">
        <f t="shared" si="18"/>
        <v/>
      </c>
      <c r="Q182" s="247"/>
      <c r="R182" s="225"/>
      <c r="S182" s="4">
        <v>72</v>
      </c>
      <c r="T182" s="4"/>
      <c r="U182" s="4" t="str">
        <f>IF(T182="","",IF(COUNTIF(T$111:$T182,T182)&gt;1,"重複",ROW()-110))</f>
        <v/>
      </c>
      <c r="V182" s="4" t="str">
        <f t="shared" si="19"/>
        <v/>
      </c>
      <c r="W182" s="4" t="str">
        <f t="shared" si="20"/>
        <v/>
      </c>
    </row>
    <row r="183" spans="5:23" ht="13.15" customHeight="1">
      <c r="E183" s="437" t="s">
        <v>364</v>
      </c>
      <c r="F183" s="4">
        <v>181</v>
      </c>
      <c r="G183" s="224" t="str">
        <f>IF(クロス競技参加一覧女子!K8="","",クロス競技参加一覧女子!K8)</f>
        <v/>
      </c>
      <c r="H183" s="4" t="str">
        <f>IF(G183="","",IF(COUNTIF($G$3:G183,G183)&gt;1,"重複",ROW()-2))</f>
        <v/>
      </c>
      <c r="I183" s="4" t="str">
        <f t="shared" si="15"/>
        <v/>
      </c>
      <c r="J183" s="4" t="str">
        <f t="shared" si="16"/>
        <v/>
      </c>
      <c r="L183" s="4">
        <v>181</v>
      </c>
      <c r="M183" s="224" t="str">
        <f>IF(クロス競技参加一覧女子!L8="","",クロス競技参加一覧女子!L8)</f>
        <v/>
      </c>
      <c r="N183" s="4" t="str">
        <f>IF(M183="","",IF(COUNTIF($M$3:M183,M183)&gt;1,"重複",ROW()-2))</f>
        <v/>
      </c>
      <c r="O183" s="4" t="str">
        <f t="shared" si="17"/>
        <v/>
      </c>
      <c r="P183" s="4" t="str">
        <f t="shared" si="18"/>
        <v/>
      </c>
      <c r="Q183" s="247"/>
      <c r="R183" s="437" t="s">
        <v>364</v>
      </c>
      <c r="S183" s="4">
        <v>73</v>
      </c>
      <c r="T183" s="4" t="str">
        <f>IF(クロス競技参加一覧女子!K8="","",クロス競技参加一覧女子!K8)</f>
        <v/>
      </c>
      <c r="U183" s="4" t="str">
        <f>IF(T183="","",IF(COUNTIF(T$111:$T183,T183)&gt;1,"重複",ROW()-110))</f>
        <v/>
      </c>
      <c r="V183" s="4" t="str">
        <f t="shared" si="19"/>
        <v/>
      </c>
      <c r="W183" s="4" t="str">
        <f t="shared" si="20"/>
        <v/>
      </c>
    </row>
    <row r="184" spans="5:23">
      <c r="E184" s="438"/>
      <c r="F184" s="4">
        <v>182</v>
      </c>
      <c r="G184" s="224" t="str">
        <f>IF(クロス競技参加一覧女子!K9="","",クロス競技参加一覧女子!K9)</f>
        <v/>
      </c>
      <c r="H184" s="4" t="str">
        <f>IF(G184="","",IF(COUNTIF($G$3:G184,G184)&gt;1,"重複",ROW()-2))</f>
        <v/>
      </c>
      <c r="I184" s="4" t="str">
        <f t="shared" si="15"/>
        <v/>
      </c>
      <c r="J184" s="4" t="str">
        <f t="shared" si="16"/>
        <v/>
      </c>
      <c r="L184" s="4">
        <v>182</v>
      </c>
      <c r="M184" s="224" t="str">
        <f>IF(クロス競技参加一覧女子!L9="","",クロス競技参加一覧女子!L9)</f>
        <v/>
      </c>
      <c r="N184" s="4" t="str">
        <f>IF(M184="","",IF(COUNTIF($M$3:M184,M184)&gt;1,"重複",ROW()-2))</f>
        <v/>
      </c>
      <c r="O184" s="4" t="str">
        <f t="shared" si="17"/>
        <v/>
      </c>
      <c r="P184" s="4" t="str">
        <f t="shared" si="18"/>
        <v/>
      </c>
      <c r="Q184" s="247"/>
      <c r="R184" s="438"/>
      <c r="S184" s="4">
        <v>74</v>
      </c>
      <c r="T184" s="4" t="str">
        <f>IF(クロス競技参加一覧女子!K9="","",クロス競技参加一覧女子!K9)</f>
        <v/>
      </c>
      <c r="U184" s="4" t="str">
        <f>IF(T184="","",IF(COUNTIF(T$111:$T184,T184)&gt;1,"重複",ROW()-110))</f>
        <v/>
      </c>
      <c r="V184" s="4" t="str">
        <f t="shared" si="19"/>
        <v/>
      </c>
      <c r="W184" s="4" t="str">
        <f t="shared" si="20"/>
        <v/>
      </c>
    </row>
    <row r="185" spans="5:23">
      <c r="E185" s="438"/>
      <c r="F185" s="4">
        <v>183</v>
      </c>
      <c r="G185" s="224" t="str">
        <f>IF(クロス競技参加一覧女子!K10="","",クロス競技参加一覧女子!K10)</f>
        <v/>
      </c>
      <c r="H185" s="4" t="str">
        <f>IF(G185="","",IF(COUNTIF($G$3:G185,G185)&gt;1,"重複",ROW()-2))</f>
        <v/>
      </c>
      <c r="I185" s="4" t="str">
        <f t="shared" si="15"/>
        <v/>
      </c>
      <c r="J185" s="4" t="str">
        <f t="shared" si="16"/>
        <v/>
      </c>
      <c r="L185" s="4">
        <v>183</v>
      </c>
      <c r="M185" s="224" t="str">
        <f>IF(クロス競技参加一覧女子!L10="","",クロス競技参加一覧女子!L10)</f>
        <v/>
      </c>
      <c r="N185" s="4" t="str">
        <f>IF(M185="","",IF(COUNTIF($M$3:M185,M185)&gt;1,"重複",ROW()-2))</f>
        <v/>
      </c>
      <c r="O185" s="4" t="str">
        <f t="shared" si="17"/>
        <v/>
      </c>
      <c r="P185" s="4" t="str">
        <f t="shared" si="18"/>
        <v/>
      </c>
      <c r="Q185" s="247"/>
      <c r="R185" s="438"/>
      <c r="S185" s="4">
        <v>75</v>
      </c>
      <c r="T185" s="4" t="str">
        <f>IF(クロス競技参加一覧女子!K10="","",クロス競技参加一覧女子!K10)</f>
        <v/>
      </c>
      <c r="U185" s="4" t="str">
        <f>IF(T185="","",IF(COUNTIF(T$111:$T185,T185)&gt;1,"重複",ROW()-110))</f>
        <v/>
      </c>
      <c r="V185" s="4" t="str">
        <f t="shared" si="19"/>
        <v/>
      </c>
      <c r="W185" s="4" t="str">
        <f t="shared" si="20"/>
        <v/>
      </c>
    </row>
    <row r="186" spans="5:23">
      <c r="E186" s="438"/>
      <c r="F186" s="4">
        <v>184</v>
      </c>
      <c r="G186" s="224" t="str">
        <f>IF(クロス競技参加一覧女子!K11="","",クロス競技参加一覧女子!K11)</f>
        <v/>
      </c>
      <c r="H186" s="4" t="str">
        <f>IF(G186="","",IF(COUNTIF($G$3:G186,G186)&gt;1,"重複",ROW()-2))</f>
        <v/>
      </c>
      <c r="I186" s="4" t="str">
        <f t="shared" si="15"/>
        <v/>
      </c>
      <c r="J186" s="4" t="str">
        <f t="shared" si="16"/>
        <v/>
      </c>
      <c r="L186" s="4">
        <v>184</v>
      </c>
      <c r="M186" s="224" t="str">
        <f>IF(クロス競技参加一覧女子!L11="","",クロス競技参加一覧女子!L11)</f>
        <v/>
      </c>
      <c r="N186" s="4" t="str">
        <f>IF(M186="","",IF(COUNTIF($M$3:M186,M186)&gt;1,"重複",ROW()-2))</f>
        <v/>
      </c>
      <c r="O186" s="4" t="str">
        <f t="shared" si="17"/>
        <v/>
      </c>
      <c r="P186" s="4" t="str">
        <f t="shared" si="18"/>
        <v/>
      </c>
      <c r="Q186" s="247"/>
      <c r="R186" s="438"/>
      <c r="S186" s="4">
        <v>76</v>
      </c>
      <c r="T186" s="4" t="str">
        <f>IF(クロス競技参加一覧女子!K11="","",クロス競技参加一覧女子!K11)</f>
        <v/>
      </c>
      <c r="U186" s="4" t="str">
        <f>IF(T186="","",IF(COUNTIF(T$111:$T186,T186)&gt;1,"重複",ROW()-110))</f>
        <v/>
      </c>
      <c r="V186" s="4" t="str">
        <f t="shared" si="19"/>
        <v/>
      </c>
      <c r="W186" s="4" t="str">
        <f t="shared" si="20"/>
        <v/>
      </c>
    </row>
    <row r="187" spans="5:23">
      <c r="E187" s="438"/>
      <c r="F187" s="4">
        <v>185</v>
      </c>
      <c r="G187" s="224" t="str">
        <f>IF(クロス競技参加一覧女子!K12="","",クロス競技参加一覧女子!K12)</f>
        <v/>
      </c>
      <c r="H187" s="4" t="str">
        <f>IF(G187="","",IF(COUNTIF($G$3:G187,G187)&gt;1,"重複",ROW()-2))</f>
        <v/>
      </c>
      <c r="I187" s="4" t="str">
        <f t="shared" si="15"/>
        <v/>
      </c>
      <c r="J187" s="4" t="str">
        <f t="shared" si="16"/>
        <v/>
      </c>
      <c r="L187" s="4">
        <v>185</v>
      </c>
      <c r="M187" s="224" t="str">
        <f>IF(クロス競技参加一覧女子!L12="","",クロス競技参加一覧女子!L12)</f>
        <v/>
      </c>
      <c r="N187" s="4" t="str">
        <f>IF(M187="","",IF(COUNTIF($M$3:M187,M187)&gt;1,"重複",ROW()-2))</f>
        <v/>
      </c>
      <c r="O187" s="4" t="str">
        <f t="shared" si="17"/>
        <v/>
      </c>
      <c r="P187" s="4" t="str">
        <f t="shared" si="18"/>
        <v/>
      </c>
      <c r="Q187" s="247"/>
      <c r="R187" s="438"/>
      <c r="S187" s="4">
        <v>77</v>
      </c>
      <c r="T187" s="4" t="str">
        <f>IF(クロス競技参加一覧女子!K12="","",クロス競技参加一覧女子!K12)</f>
        <v/>
      </c>
      <c r="U187" s="4" t="str">
        <f>IF(T187="","",IF(COUNTIF(T$111:$T187,T187)&gt;1,"重複",ROW()-110))</f>
        <v/>
      </c>
      <c r="V187" s="4" t="str">
        <f t="shared" si="19"/>
        <v/>
      </c>
      <c r="W187" s="4" t="str">
        <f t="shared" si="20"/>
        <v/>
      </c>
    </row>
    <row r="188" spans="5:23">
      <c r="E188" s="438"/>
      <c r="F188" s="4">
        <v>186</v>
      </c>
      <c r="G188" s="224" t="str">
        <f>IF(クロス競技参加一覧女子!K13="","",クロス競技参加一覧女子!K13)</f>
        <v/>
      </c>
      <c r="H188" s="4" t="str">
        <f>IF(G188="","",IF(COUNTIF($G$3:G188,G188)&gt;1,"重複",ROW()-2))</f>
        <v/>
      </c>
      <c r="I188" s="4" t="str">
        <f t="shared" si="15"/>
        <v/>
      </c>
      <c r="J188" s="4" t="str">
        <f t="shared" si="16"/>
        <v/>
      </c>
      <c r="L188" s="4">
        <v>186</v>
      </c>
      <c r="M188" s="224" t="str">
        <f>IF(クロス競技参加一覧女子!L13="","",クロス競技参加一覧女子!L13)</f>
        <v/>
      </c>
      <c r="N188" s="4" t="str">
        <f>IF(M188="","",IF(COUNTIF($M$3:M188,M188)&gt;1,"重複",ROW()-2))</f>
        <v/>
      </c>
      <c r="O188" s="4" t="str">
        <f t="shared" si="17"/>
        <v/>
      </c>
      <c r="P188" s="4" t="str">
        <f t="shared" si="18"/>
        <v/>
      </c>
      <c r="Q188" s="247"/>
      <c r="R188" s="438"/>
      <c r="S188" s="4">
        <v>78</v>
      </c>
      <c r="T188" s="4" t="str">
        <f>IF(クロス競技参加一覧女子!K13="","",クロス競技参加一覧女子!K13)</f>
        <v/>
      </c>
      <c r="U188" s="4" t="str">
        <f>IF(T188="","",IF(COUNTIF(T$111:$T188,T188)&gt;1,"重複",ROW()-110))</f>
        <v/>
      </c>
      <c r="V188" s="4" t="str">
        <f t="shared" si="19"/>
        <v/>
      </c>
      <c r="W188" s="4" t="str">
        <f t="shared" si="20"/>
        <v/>
      </c>
    </row>
    <row r="189" spans="5:23">
      <c r="E189" s="438"/>
      <c r="F189" s="4">
        <v>187</v>
      </c>
      <c r="G189" s="224" t="str">
        <f>IF(クロス競技参加一覧女子!K14="","",クロス競技参加一覧女子!K14)</f>
        <v/>
      </c>
      <c r="H189" s="4" t="str">
        <f>IF(G189="","",IF(COUNTIF($G$3:G189,G189)&gt;1,"重複",ROW()-2))</f>
        <v/>
      </c>
      <c r="I189" s="4" t="str">
        <f t="shared" si="15"/>
        <v/>
      </c>
      <c r="J189" s="4" t="str">
        <f t="shared" si="16"/>
        <v/>
      </c>
      <c r="L189" s="4">
        <v>187</v>
      </c>
      <c r="M189" s="224" t="str">
        <f>IF(クロス競技参加一覧女子!L14="","",クロス競技参加一覧女子!L14)</f>
        <v/>
      </c>
      <c r="N189" s="4" t="str">
        <f>IF(M189="","",IF(COUNTIF($M$3:M189,M189)&gt;1,"重複",ROW()-2))</f>
        <v/>
      </c>
      <c r="O189" s="4" t="str">
        <f t="shared" si="17"/>
        <v/>
      </c>
      <c r="P189" s="4" t="str">
        <f t="shared" si="18"/>
        <v/>
      </c>
      <c r="Q189" s="247"/>
      <c r="R189" s="438"/>
      <c r="S189" s="4">
        <v>79</v>
      </c>
      <c r="T189" s="4" t="str">
        <f>IF(クロス競技参加一覧女子!K14="","",クロス競技参加一覧女子!K14)</f>
        <v/>
      </c>
      <c r="U189" s="4" t="str">
        <f>IF(T189="","",IF(COUNTIF(T$111:$T189,T189)&gt;1,"重複",ROW()-110))</f>
        <v/>
      </c>
      <c r="V189" s="4" t="str">
        <f t="shared" si="19"/>
        <v/>
      </c>
      <c r="W189" s="4" t="str">
        <f t="shared" si="20"/>
        <v/>
      </c>
    </row>
    <row r="190" spans="5:23">
      <c r="E190" s="438"/>
      <c r="F190" s="4">
        <v>188</v>
      </c>
      <c r="G190" s="224" t="str">
        <f>IF(クロス競技参加一覧女子!K15="","",クロス競技参加一覧女子!K15)</f>
        <v/>
      </c>
      <c r="H190" s="4" t="str">
        <f>IF(G190="","",IF(COUNTIF($G$3:G190,G190)&gt;1,"重複",ROW()-2))</f>
        <v/>
      </c>
      <c r="I190" s="4" t="str">
        <f t="shared" si="15"/>
        <v/>
      </c>
      <c r="J190" s="4" t="str">
        <f t="shared" si="16"/>
        <v/>
      </c>
      <c r="L190" s="4">
        <v>188</v>
      </c>
      <c r="M190" s="224" t="str">
        <f>IF(クロス競技参加一覧女子!L15="","",クロス競技参加一覧女子!L15)</f>
        <v/>
      </c>
      <c r="N190" s="4" t="str">
        <f>IF(M190="","",IF(COUNTIF($M$3:M190,M190)&gt;1,"重複",ROW()-2))</f>
        <v/>
      </c>
      <c r="O190" s="4" t="str">
        <f t="shared" si="17"/>
        <v/>
      </c>
      <c r="P190" s="4" t="str">
        <f t="shared" si="18"/>
        <v/>
      </c>
      <c r="Q190" s="247"/>
      <c r="R190" s="438"/>
      <c r="S190" s="4">
        <v>80</v>
      </c>
      <c r="T190" s="4" t="str">
        <f>IF(クロス競技参加一覧女子!K15="","",クロス競技参加一覧女子!K15)</f>
        <v/>
      </c>
      <c r="U190" s="4" t="str">
        <f>IF(T190="","",IF(COUNTIF(T$111:$T190,T190)&gt;1,"重複",ROW()-110))</f>
        <v/>
      </c>
      <c r="V190" s="4" t="str">
        <f t="shared" si="19"/>
        <v/>
      </c>
      <c r="W190" s="4" t="str">
        <f t="shared" si="20"/>
        <v/>
      </c>
    </row>
    <row r="191" spans="5:23">
      <c r="E191" s="438"/>
      <c r="F191" s="4">
        <v>189</v>
      </c>
      <c r="G191" s="224" t="str">
        <f>IF(クロス競技参加一覧女子!K16="","",クロス競技参加一覧女子!K16)</f>
        <v/>
      </c>
      <c r="H191" s="4" t="str">
        <f>IF(G191="","",IF(COUNTIF($G$3:G191,G191)&gt;1,"重複",ROW()-2))</f>
        <v/>
      </c>
      <c r="I191" s="4" t="str">
        <f t="shared" si="15"/>
        <v/>
      </c>
      <c r="J191" s="4" t="str">
        <f t="shared" si="16"/>
        <v/>
      </c>
      <c r="L191" s="4">
        <v>189</v>
      </c>
      <c r="M191" s="224" t="str">
        <f>IF(クロス競技参加一覧女子!L16="","",クロス競技参加一覧女子!L16)</f>
        <v/>
      </c>
      <c r="N191" s="4" t="str">
        <f>IF(M191="","",IF(COUNTIF($M$3:M191,M191)&gt;1,"重複",ROW()-2))</f>
        <v/>
      </c>
      <c r="O191" s="4" t="str">
        <f t="shared" si="17"/>
        <v/>
      </c>
      <c r="P191" s="4" t="str">
        <f t="shared" si="18"/>
        <v/>
      </c>
      <c r="Q191" s="247"/>
      <c r="R191" s="438"/>
      <c r="S191" s="4">
        <v>81</v>
      </c>
      <c r="T191" s="4" t="str">
        <f>IF(クロス競技参加一覧女子!K16="","",クロス競技参加一覧女子!K16)</f>
        <v/>
      </c>
      <c r="U191" s="4" t="str">
        <f>IF(T191="","",IF(COUNTIF(T$111:$T191,T191)&gt;1,"重複",ROW()-110))</f>
        <v/>
      </c>
      <c r="V191" s="4" t="str">
        <f t="shared" si="19"/>
        <v/>
      </c>
      <c r="W191" s="4" t="str">
        <f t="shared" si="20"/>
        <v/>
      </c>
    </row>
    <row r="192" spans="5:23">
      <c r="E192" s="438"/>
      <c r="F192" s="4">
        <v>190</v>
      </c>
      <c r="G192" s="224" t="str">
        <f>IF(クロス競技参加一覧女子!K17="","",クロス競技参加一覧女子!K17)</f>
        <v/>
      </c>
      <c r="H192" s="4" t="str">
        <f>IF(G192="","",IF(COUNTIF($G$3:G192,G192)&gt;1,"重複",ROW()-2))</f>
        <v/>
      </c>
      <c r="I192" s="4" t="str">
        <f t="shared" si="15"/>
        <v/>
      </c>
      <c r="J192" s="4" t="str">
        <f t="shared" si="16"/>
        <v/>
      </c>
      <c r="L192" s="4">
        <v>190</v>
      </c>
      <c r="M192" s="224" t="str">
        <f>IF(クロス競技参加一覧女子!L17="","",クロス競技参加一覧女子!L17)</f>
        <v/>
      </c>
      <c r="N192" s="4" t="str">
        <f>IF(M192="","",IF(COUNTIF($M$3:M192,M192)&gt;1,"重複",ROW()-2))</f>
        <v/>
      </c>
      <c r="O192" s="4" t="str">
        <f t="shared" si="17"/>
        <v/>
      </c>
      <c r="P192" s="4" t="str">
        <f t="shared" si="18"/>
        <v/>
      </c>
      <c r="Q192" s="247"/>
      <c r="R192" s="438"/>
      <c r="S192" s="4">
        <v>82</v>
      </c>
      <c r="T192" s="4" t="str">
        <f>IF(クロス競技参加一覧女子!K17="","",クロス競技参加一覧女子!K17)</f>
        <v/>
      </c>
      <c r="U192" s="4" t="str">
        <f>IF(T192="","",IF(COUNTIF(T$111:$T192,T192)&gt;1,"重複",ROW()-110))</f>
        <v/>
      </c>
      <c r="V192" s="4" t="str">
        <f t="shared" si="19"/>
        <v/>
      </c>
      <c r="W192" s="4" t="str">
        <f t="shared" si="20"/>
        <v/>
      </c>
    </row>
    <row r="193" spans="5:23">
      <c r="E193" s="438"/>
      <c r="F193" s="4">
        <v>191</v>
      </c>
      <c r="G193" s="224" t="str">
        <f>IF(クロス競技参加一覧女子!K18="","",クロス競技参加一覧女子!K18)</f>
        <v/>
      </c>
      <c r="H193" s="4" t="str">
        <f>IF(G193="","",IF(COUNTIF($G$3:G193,G193)&gt;1,"重複",ROW()-2))</f>
        <v/>
      </c>
      <c r="I193" s="4" t="str">
        <f t="shared" si="15"/>
        <v/>
      </c>
      <c r="J193" s="4" t="str">
        <f t="shared" si="16"/>
        <v/>
      </c>
      <c r="L193" s="4">
        <v>191</v>
      </c>
      <c r="M193" s="224" t="str">
        <f>IF(クロス競技参加一覧女子!L18="","",クロス競技参加一覧女子!L18)</f>
        <v/>
      </c>
      <c r="N193" s="4" t="str">
        <f>IF(M193="","",IF(COUNTIF($M$3:M193,M193)&gt;1,"重複",ROW()-2))</f>
        <v/>
      </c>
      <c r="O193" s="4" t="str">
        <f t="shared" si="17"/>
        <v/>
      </c>
      <c r="P193" s="4" t="str">
        <f t="shared" si="18"/>
        <v/>
      </c>
      <c r="Q193" s="247"/>
      <c r="R193" s="438"/>
      <c r="S193" s="4">
        <v>83</v>
      </c>
      <c r="T193" s="4" t="str">
        <f>IF(クロス競技参加一覧女子!K18="","",クロス競技参加一覧女子!K18)</f>
        <v/>
      </c>
      <c r="U193" s="4" t="str">
        <f>IF(T193="","",IF(COUNTIF(T$111:$T193,T193)&gt;1,"重複",ROW()-110))</f>
        <v/>
      </c>
      <c r="V193" s="4" t="str">
        <f t="shared" si="19"/>
        <v/>
      </c>
      <c r="W193" s="4" t="str">
        <f t="shared" si="20"/>
        <v/>
      </c>
    </row>
    <row r="194" spans="5:23">
      <c r="E194" s="438"/>
      <c r="F194" s="4">
        <v>192</v>
      </c>
      <c r="G194" s="224" t="str">
        <f>IF(クロス競技参加一覧女子!K19="","",クロス競技参加一覧女子!K19)</f>
        <v/>
      </c>
      <c r="H194" s="4" t="str">
        <f>IF(G194="","",IF(COUNTIF($G$3:G194,G194)&gt;1,"重複",ROW()-2))</f>
        <v/>
      </c>
      <c r="I194" s="4" t="str">
        <f t="shared" si="15"/>
        <v/>
      </c>
      <c r="J194" s="4" t="str">
        <f t="shared" si="16"/>
        <v/>
      </c>
      <c r="L194" s="4">
        <v>192</v>
      </c>
      <c r="M194" s="224" t="str">
        <f>IF(クロス競技参加一覧女子!L19="","",クロス競技参加一覧女子!L19)</f>
        <v/>
      </c>
      <c r="N194" s="4" t="str">
        <f>IF(M194="","",IF(COUNTIF($M$3:M194,M194)&gt;1,"重複",ROW()-2))</f>
        <v/>
      </c>
      <c r="O194" s="4" t="str">
        <f t="shared" si="17"/>
        <v/>
      </c>
      <c r="P194" s="4" t="str">
        <f t="shared" si="18"/>
        <v/>
      </c>
      <c r="Q194" s="247"/>
      <c r="R194" s="438"/>
      <c r="S194" s="4">
        <v>84</v>
      </c>
      <c r="T194" s="4" t="str">
        <f>IF(クロス競技参加一覧女子!K19="","",クロス競技参加一覧女子!K19)</f>
        <v/>
      </c>
      <c r="U194" s="4" t="str">
        <f>IF(T194="","",IF(COUNTIF(T$111:$T194,T194)&gt;1,"重複",ROW()-110))</f>
        <v/>
      </c>
      <c r="V194" s="4" t="str">
        <f t="shared" si="19"/>
        <v/>
      </c>
      <c r="W194" s="4" t="str">
        <f t="shared" si="20"/>
        <v/>
      </c>
    </row>
    <row r="195" spans="5:23">
      <c r="E195" s="438"/>
      <c r="F195" s="4">
        <v>193</v>
      </c>
      <c r="G195" s="224" t="str">
        <f>IF(クロス競技参加一覧女子!K20="","",クロス競技参加一覧女子!K20)</f>
        <v/>
      </c>
      <c r="H195" s="4" t="str">
        <f>IF(G195="","",IF(COUNTIF($G$3:G195,G195)&gt;1,"重複",ROW()-2))</f>
        <v/>
      </c>
      <c r="I195" s="4" t="str">
        <f t="shared" si="15"/>
        <v/>
      </c>
      <c r="J195" s="4" t="str">
        <f t="shared" si="16"/>
        <v/>
      </c>
      <c r="L195" s="4">
        <v>193</v>
      </c>
      <c r="M195" s="224" t="str">
        <f>IF(クロス競技参加一覧女子!L20="","",クロス競技参加一覧女子!L20)</f>
        <v/>
      </c>
      <c r="N195" s="4" t="str">
        <f>IF(M195="","",IF(COUNTIF($M$3:M195,M195)&gt;1,"重複",ROW()-2))</f>
        <v/>
      </c>
      <c r="O195" s="4" t="str">
        <f t="shared" si="17"/>
        <v/>
      </c>
      <c r="P195" s="4" t="str">
        <f t="shared" si="18"/>
        <v/>
      </c>
      <c r="Q195" s="247"/>
      <c r="R195" s="438"/>
      <c r="S195" s="4">
        <v>85</v>
      </c>
      <c r="T195" s="4" t="str">
        <f>IF(クロス競技参加一覧女子!K20="","",クロス競技参加一覧女子!K20)</f>
        <v/>
      </c>
      <c r="U195" s="4" t="str">
        <f>IF(T195="","",IF(COUNTIF(T$111:$T195,T195)&gt;1,"重複",ROW()-110))</f>
        <v/>
      </c>
      <c r="V195" s="4" t="str">
        <f t="shared" si="19"/>
        <v/>
      </c>
      <c r="W195" s="4" t="str">
        <f t="shared" si="20"/>
        <v/>
      </c>
    </row>
    <row r="196" spans="5:23">
      <c r="E196" s="438"/>
      <c r="F196" s="4">
        <v>194</v>
      </c>
      <c r="G196" s="224" t="str">
        <f>IF(クロス競技参加一覧女子!K21="","",クロス競技参加一覧女子!K21)</f>
        <v/>
      </c>
      <c r="H196" s="4" t="str">
        <f>IF(G196="","",IF(COUNTIF($G$3:G196,G196)&gt;1,"重複",ROW()-2))</f>
        <v/>
      </c>
      <c r="I196" s="4" t="str">
        <f t="shared" ref="I196:I217" si="21">IFERROR(SMALL($H$3:$H$217,ROW()-2),"")</f>
        <v/>
      </c>
      <c r="J196" s="4" t="str">
        <f t="shared" ref="J196:J217" si="22">IFERROR(INDEX($G$3:$G$217,I196,1),"")</f>
        <v/>
      </c>
      <c r="L196" s="4">
        <v>194</v>
      </c>
      <c r="M196" s="224" t="str">
        <f>IF(クロス競技参加一覧女子!L21="","",クロス競技参加一覧女子!L21)</f>
        <v/>
      </c>
      <c r="N196" s="4" t="str">
        <f>IF(M196="","",IF(COUNTIF($M$3:M196,M196)&gt;1,"重複",ROW()-2))</f>
        <v/>
      </c>
      <c r="O196" s="4" t="str">
        <f t="shared" ref="O196:O217" si="23">IFERROR(SMALL($N$3:$N$217,ROW()-2),"")</f>
        <v/>
      </c>
      <c r="P196" s="4" t="str">
        <f t="shared" ref="P196:P217" si="24">IFERROR(INDEX($M$3:$M$217,O196,1),"")</f>
        <v/>
      </c>
      <c r="Q196" s="247"/>
      <c r="R196" s="438"/>
      <c r="S196" s="4">
        <v>86</v>
      </c>
      <c r="T196" s="4" t="str">
        <f>IF(クロス競技参加一覧女子!K21="","",クロス競技参加一覧女子!K21)</f>
        <v/>
      </c>
      <c r="U196" s="4" t="str">
        <f>IF(T196="","",IF(COUNTIF(T$111:$T196,T196)&gt;1,"重複",ROW()-110))</f>
        <v/>
      </c>
      <c r="V196" s="4" t="str">
        <f t="shared" si="19"/>
        <v/>
      </c>
      <c r="W196" s="4" t="str">
        <f t="shared" si="20"/>
        <v/>
      </c>
    </row>
    <row r="197" spans="5:23">
      <c r="E197" s="438"/>
      <c r="F197" s="4">
        <v>195</v>
      </c>
      <c r="G197" s="224" t="str">
        <f>IF(クロス競技参加一覧女子!K22="","",クロス競技参加一覧女子!K22)</f>
        <v/>
      </c>
      <c r="H197" s="4" t="str">
        <f>IF(G197="","",IF(COUNTIF($G$3:G197,G197)&gt;1,"重複",ROW()-2))</f>
        <v/>
      </c>
      <c r="I197" s="4" t="str">
        <f t="shared" si="21"/>
        <v/>
      </c>
      <c r="J197" s="4" t="str">
        <f t="shared" si="22"/>
        <v/>
      </c>
      <c r="L197" s="4">
        <v>195</v>
      </c>
      <c r="M197" s="224" t="str">
        <f>IF(クロス競技参加一覧女子!L22="","",クロス競技参加一覧女子!L22)</f>
        <v/>
      </c>
      <c r="N197" s="4" t="str">
        <f>IF(M197="","",IF(COUNTIF($M$3:M197,M197)&gt;1,"重複",ROW()-2))</f>
        <v/>
      </c>
      <c r="O197" s="4" t="str">
        <f t="shared" si="23"/>
        <v/>
      </c>
      <c r="P197" s="4" t="str">
        <f t="shared" si="24"/>
        <v/>
      </c>
      <c r="Q197" s="247"/>
      <c r="R197" s="438"/>
      <c r="S197" s="4">
        <v>87</v>
      </c>
      <c r="T197" s="4" t="str">
        <f>IF(クロス競技参加一覧女子!K22="","",クロス競技参加一覧女子!K22)</f>
        <v/>
      </c>
      <c r="U197" s="4" t="str">
        <f>IF(T197="","",IF(COUNTIF(T$111:$T197,T197)&gt;1,"重複",ROW()-110))</f>
        <v/>
      </c>
      <c r="V197" s="4" t="str">
        <f t="shared" si="19"/>
        <v/>
      </c>
      <c r="W197" s="4" t="str">
        <f t="shared" si="20"/>
        <v/>
      </c>
    </row>
    <row r="198" spans="5:23">
      <c r="E198" s="438"/>
      <c r="F198" s="4">
        <v>196</v>
      </c>
      <c r="G198" s="224" t="str">
        <f>IF(クロス競技参加一覧女子!K23="","",クロス競技参加一覧女子!K23)</f>
        <v/>
      </c>
      <c r="H198" s="4" t="str">
        <f>IF(G198="","",IF(COUNTIF($G$3:G198,G198)&gt;1,"重複",ROW()-2))</f>
        <v/>
      </c>
      <c r="I198" s="4" t="str">
        <f t="shared" si="21"/>
        <v/>
      </c>
      <c r="J198" s="4" t="str">
        <f t="shared" si="22"/>
        <v/>
      </c>
      <c r="L198" s="4">
        <v>196</v>
      </c>
      <c r="M198" s="224" t="str">
        <f>IF(クロス競技参加一覧女子!L23="","",クロス競技参加一覧女子!L23)</f>
        <v/>
      </c>
      <c r="N198" s="4" t="str">
        <f>IF(M198="","",IF(COUNTIF($M$3:M198,M198)&gt;1,"重複",ROW()-2))</f>
        <v/>
      </c>
      <c r="O198" s="4" t="str">
        <f t="shared" si="23"/>
        <v/>
      </c>
      <c r="P198" s="4" t="str">
        <f t="shared" si="24"/>
        <v/>
      </c>
      <c r="Q198" s="247"/>
      <c r="R198" s="438"/>
      <c r="S198" s="4">
        <v>88</v>
      </c>
      <c r="T198" s="4" t="str">
        <f>IF(クロス競技参加一覧女子!K23="","",クロス競技参加一覧女子!K23)</f>
        <v/>
      </c>
      <c r="U198" s="4" t="str">
        <f>IF(T198="","",IF(COUNTIF(T$111:$T198,T198)&gt;1,"重複",ROW()-110))</f>
        <v/>
      </c>
      <c r="V198" s="4" t="str">
        <f t="shared" si="19"/>
        <v/>
      </c>
      <c r="W198" s="4" t="str">
        <f t="shared" si="20"/>
        <v/>
      </c>
    </row>
    <row r="199" spans="5:23">
      <c r="E199" s="438"/>
      <c r="F199" s="4">
        <v>197</v>
      </c>
      <c r="G199" s="224" t="str">
        <f>IF(クロス競技参加一覧女子!K24="","",クロス競技参加一覧女子!K24)</f>
        <v/>
      </c>
      <c r="H199" s="4" t="str">
        <f>IF(G199="","",IF(COUNTIF($G$3:G199,G199)&gt;1,"重複",ROW()-2))</f>
        <v/>
      </c>
      <c r="I199" s="4" t="str">
        <f t="shared" si="21"/>
        <v/>
      </c>
      <c r="J199" s="4" t="str">
        <f t="shared" si="22"/>
        <v/>
      </c>
      <c r="L199" s="4">
        <v>197</v>
      </c>
      <c r="M199" s="224" t="str">
        <f>IF(クロス競技参加一覧女子!L24="","",クロス競技参加一覧女子!L24)</f>
        <v/>
      </c>
      <c r="N199" s="4" t="str">
        <f>IF(M199="","",IF(COUNTIF($M$3:M199,M199)&gt;1,"重複",ROW()-2))</f>
        <v/>
      </c>
      <c r="O199" s="4" t="str">
        <f t="shared" si="23"/>
        <v/>
      </c>
      <c r="P199" s="4" t="str">
        <f t="shared" si="24"/>
        <v/>
      </c>
      <c r="Q199" s="247"/>
      <c r="R199" s="438"/>
      <c r="S199" s="4">
        <v>89</v>
      </c>
      <c r="T199" s="4" t="str">
        <f>IF(クロス競技参加一覧女子!K24="","",クロス競技参加一覧女子!K24)</f>
        <v/>
      </c>
      <c r="U199" s="4" t="str">
        <f>IF(T199="","",IF(COUNTIF(T$111:$T199,T199)&gt;1,"重複",ROW()-110))</f>
        <v/>
      </c>
      <c r="V199" s="4" t="str">
        <f t="shared" si="19"/>
        <v/>
      </c>
      <c r="W199" s="4" t="str">
        <f t="shared" si="20"/>
        <v/>
      </c>
    </row>
    <row r="200" spans="5:23">
      <c r="E200" s="438"/>
      <c r="F200" s="4">
        <v>198</v>
      </c>
      <c r="G200" s="224" t="str">
        <f>IF(クロス競技参加一覧女子!K25="","",クロス競技参加一覧女子!K25)</f>
        <v/>
      </c>
      <c r="H200" s="4" t="str">
        <f>IF(G200="","",IF(COUNTIF($G$3:G200,G200)&gt;1,"重複",ROW()-2))</f>
        <v/>
      </c>
      <c r="I200" s="4" t="str">
        <f t="shared" si="21"/>
        <v/>
      </c>
      <c r="J200" s="4" t="str">
        <f t="shared" si="22"/>
        <v/>
      </c>
      <c r="L200" s="4">
        <v>198</v>
      </c>
      <c r="M200" s="224" t="str">
        <f>IF(クロス競技参加一覧女子!L25="","",クロス競技参加一覧女子!L25)</f>
        <v/>
      </c>
      <c r="N200" s="4" t="str">
        <f>IF(M200="","",IF(COUNTIF($M$3:M200,M200)&gt;1,"重複",ROW()-2))</f>
        <v/>
      </c>
      <c r="O200" s="4" t="str">
        <f t="shared" si="23"/>
        <v/>
      </c>
      <c r="P200" s="4" t="str">
        <f t="shared" si="24"/>
        <v/>
      </c>
      <c r="Q200" s="247"/>
      <c r="R200" s="438"/>
      <c r="S200" s="4">
        <v>90</v>
      </c>
      <c r="T200" s="4" t="str">
        <f>IF(クロス競技参加一覧女子!K25="","",クロス競技参加一覧女子!K25)</f>
        <v/>
      </c>
      <c r="U200" s="4" t="str">
        <f>IF(T200="","",IF(COUNTIF(T$111:$T200,T200)&gt;1,"重複",ROW()-110))</f>
        <v/>
      </c>
      <c r="V200" s="4" t="str">
        <f t="shared" si="19"/>
        <v/>
      </c>
      <c r="W200" s="4" t="str">
        <f t="shared" si="20"/>
        <v/>
      </c>
    </row>
    <row r="201" spans="5:23">
      <c r="E201" s="438"/>
      <c r="F201" s="4">
        <v>199</v>
      </c>
      <c r="G201" s="224" t="str">
        <f>IF(クロス競技参加一覧女子!K26="","",クロス競技参加一覧女子!K26)</f>
        <v/>
      </c>
      <c r="H201" s="4" t="str">
        <f>IF(G201="","",IF(COUNTIF($G$3:G201,G201)&gt;1,"重複",ROW()-2))</f>
        <v/>
      </c>
      <c r="I201" s="4" t="str">
        <f t="shared" si="21"/>
        <v/>
      </c>
      <c r="J201" s="4" t="str">
        <f t="shared" si="22"/>
        <v/>
      </c>
      <c r="L201" s="4">
        <v>199</v>
      </c>
      <c r="M201" s="224" t="str">
        <f>IF(クロス競技参加一覧女子!L26="","",クロス競技参加一覧女子!L26)</f>
        <v/>
      </c>
      <c r="N201" s="4" t="str">
        <f>IF(M201="","",IF(COUNTIF($M$3:M201,M201)&gt;1,"重複",ROW()-2))</f>
        <v/>
      </c>
      <c r="O201" s="4" t="str">
        <f t="shared" si="23"/>
        <v/>
      </c>
      <c r="P201" s="4" t="str">
        <f t="shared" si="24"/>
        <v/>
      </c>
      <c r="Q201" s="247"/>
      <c r="R201" s="438"/>
      <c r="S201" s="4">
        <v>91</v>
      </c>
      <c r="T201" s="4" t="str">
        <f>IF(クロス競技参加一覧女子!K26="","",クロス競技参加一覧女子!K26)</f>
        <v/>
      </c>
      <c r="U201" s="4" t="str">
        <f>IF(T201="","",IF(COUNTIF(T$111:$T201,T201)&gt;1,"重複",ROW()-110))</f>
        <v/>
      </c>
      <c r="V201" s="4" t="str">
        <f t="shared" si="19"/>
        <v/>
      </c>
      <c r="W201" s="4" t="str">
        <f t="shared" si="20"/>
        <v/>
      </c>
    </row>
    <row r="202" spans="5:23">
      <c r="E202" s="438"/>
      <c r="F202" s="4">
        <v>200</v>
      </c>
      <c r="G202" s="224" t="str">
        <f>IF(クロス競技参加一覧女子!K27="","",クロス競技参加一覧女子!K27)</f>
        <v/>
      </c>
      <c r="H202" s="4" t="str">
        <f>IF(G202="","",IF(COUNTIF($G$3:G202,G202)&gt;1,"重複",ROW()-2))</f>
        <v/>
      </c>
      <c r="I202" s="4" t="str">
        <f t="shared" si="21"/>
        <v/>
      </c>
      <c r="J202" s="4" t="str">
        <f t="shared" si="22"/>
        <v/>
      </c>
      <c r="L202" s="4">
        <v>200</v>
      </c>
      <c r="M202" s="224" t="str">
        <f>IF(クロス競技参加一覧女子!L27="","",クロス競技参加一覧女子!L27)</f>
        <v/>
      </c>
      <c r="N202" s="4" t="str">
        <f>IF(M202="","",IF(COUNTIF($M$3:M202,M202)&gt;1,"重複",ROW()-2))</f>
        <v/>
      </c>
      <c r="O202" s="4" t="str">
        <f t="shared" si="23"/>
        <v/>
      </c>
      <c r="P202" s="4" t="str">
        <f t="shared" si="24"/>
        <v/>
      </c>
      <c r="Q202" s="247"/>
      <c r="R202" s="438"/>
      <c r="S202" s="4">
        <v>92</v>
      </c>
      <c r="T202" s="4" t="str">
        <f>IF(クロス競技参加一覧女子!K27="","",クロス競技参加一覧女子!K27)</f>
        <v/>
      </c>
      <c r="U202" s="4" t="str">
        <f>IF(T202="","",IF(COUNTIF(T$111:$T202,T202)&gt;1,"重複",ROW()-110))</f>
        <v/>
      </c>
      <c r="V202" s="4" t="str">
        <f t="shared" si="19"/>
        <v/>
      </c>
      <c r="W202" s="4" t="str">
        <f t="shared" si="20"/>
        <v/>
      </c>
    </row>
    <row r="203" spans="5:23">
      <c r="E203" s="438"/>
      <c r="F203" s="4">
        <v>201</v>
      </c>
      <c r="G203" s="224" t="str">
        <f>IF(クロス競技参加一覧女子!K28="","",クロス競技参加一覧女子!K28)</f>
        <v/>
      </c>
      <c r="H203" s="4" t="str">
        <f>IF(G203="","",IF(COUNTIF($G$3:G203,G203)&gt;1,"重複",ROW()-2))</f>
        <v/>
      </c>
      <c r="I203" s="4" t="str">
        <f t="shared" si="21"/>
        <v/>
      </c>
      <c r="J203" s="4" t="str">
        <f t="shared" si="22"/>
        <v/>
      </c>
      <c r="L203" s="4">
        <v>201</v>
      </c>
      <c r="M203" s="224" t="str">
        <f>IF(クロス競技参加一覧女子!L28="","",クロス競技参加一覧女子!L28)</f>
        <v/>
      </c>
      <c r="N203" s="4" t="str">
        <f>IF(M203="","",IF(COUNTIF($M$3:M203,M203)&gt;1,"重複",ROW()-2))</f>
        <v/>
      </c>
      <c r="O203" s="4" t="str">
        <f t="shared" si="23"/>
        <v/>
      </c>
      <c r="P203" s="4" t="str">
        <f t="shared" si="24"/>
        <v/>
      </c>
      <c r="Q203" s="247"/>
      <c r="R203" s="438"/>
      <c r="S203" s="4">
        <v>93</v>
      </c>
      <c r="T203" s="4" t="str">
        <f>IF(クロス競技参加一覧女子!K28="","",クロス競技参加一覧女子!K28)</f>
        <v/>
      </c>
      <c r="U203" s="4" t="str">
        <f>IF(T203="","",IF(COUNTIF(T$111:$T203,T203)&gt;1,"重複",ROW()-110))</f>
        <v/>
      </c>
      <c r="V203" s="4" t="str">
        <f t="shared" si="19"/>
        <v/>
      </c>
      <c r="W203" s="4" t="str">
        <f t="shared" si="20"/>
        <v/>
      </c>
    </row>
    <row r="204" spans="5:23">
      <c r="E204" s="438"/>
      <c r="F204" s="4">
        <v>202</v>
      </c>
      <c r="G204" s="224" t="str">
        <f>IF(クロス競技参加一覧女子!K29="","",クロス競技参加一覧女子!K29)</f>
        <v/>
      </c>
      <c r="H204" s="4" t="str">
        <f>IF(G204="","",IF(COUNTIF($G$3:G204,G204)&gt;1,"重複",ROW()-2))</f>
        <v/>
      </c>
      <c r="I204" s="4" t="str">
        <f t="shared" si="21"/>
        <v/>
      </c>
      <c r="J204" s="4" t="str">
        <f t="shared" si="22"/>
        <v/>
      </c>
      <c r="L204" s="4">
        <v>202</v>
      </c>
      <c r="M204" s="224" t="str">
        <f>IF(クロス競技参加一覧女子!L29="","",クロス競技参加一覧女子!L29)</f>
        <v/>
      </c>
      <c r="N204" s="4" t="str">
        <f>IF(M204="","",IF(COUNTIF($M$3:M204,M204)&gt;1,"重複",ROW()-2))</f>
        <v/>
      </c>
      <c r="O204" s="4" t="str">
        <f t="shared" si="23"/>
        <v/>
      </c>
      <c r="P204" s="4" t="str">
        <f t="shared" si="24"/>
        <v/>
      </c>
      <c r="Q204" s="247"/>
      <c r="R204" s="438"/>
      <c r="S204" s="4">
        <v>94</v>
      </c>
      <c r="T204" s="4" t="str">
        <f>IF(クロス競技参加一覧女子!K29="","",クロス競技参加一覧女子!K29)</f>
        <v/>
      </c>
      <c r="U204" s="4" t="str">
        <f>IF(T204="","",IF(COUNTIF(T$111:$T204,T204)&gt;1,"重複",ROW()-110))</f>
        <v/>
      </c>
      <c r="V204" s="4" t="str">
        <f t="shared" si="19"/>
        <v/>
      </c>
      <c r="W204" s="4" t="str">
        <f t="shared" si="20"/>
        <v/>
      </c>
    </row>
    <row r="205" spans="5:23">
      <c r="E205" s="438"/>
      <c r="F205" s="4">
        <v>203</v>
      </c>
      <c r="G205" s="224" t="str">
        <f>IF(クロス競技参加一覧女子!K30="","",クロス競技参加一覧女子!K30)</f>
        <v/>
      </c>
      <c r="H205" s="4" t="str">
        <f>IF(G205="","",IF(COUNTIF($G$3:G205,G205)&gt;1,"重複",ROW()-2))</f>
        <v/>
      </c>
      <c r="I205" s="4" t="str">
        <f t="shared" si="21"/>
        <v/>
      </c>
      <c r="J205" s="4" t="str">
        <f t="shared" si="22"/>
        <v/>
      </c>
      <c r="L205" s="4">
        <v>203</v>
      </c>
      <c r="M205" s="224" t="str">
        <f>IF(クロス競技参加一覧女子!L30="","",クロス競技参加一覧女子!L30)</f>
        <v/>
      </c>
      <c r="N205" s="4" t="str">
        <f>IF(M205="","",IF(COUNTIF($M$3:M205,M205)&gt;1,"重複",ROW()-2))</f>
        <v/>
      </c>
      <c r="O205" s="4" t="str">
        <f t="shared" si="23"/>
        <v/>
      </c>
      <c r="P205" s="4" t="str">
        <f t="shared" si="24"/>
        <v/>
      </c>
      <c r="Q205" s="247"/>
      <c r="R205" s="438"/>
      <c r="S205" s="4">
        <v>95</v>
      </c>
      <c r="T205" s="4" t="str">
        <f>IF(クロス競技参加一覧女子!K30="","",クロス競技参加一覧女子!K30)</f>
        <v/>
      </c>
      <c r="U205" s="4" t="str">
        <f>IF(T205="","",IF(COUNTIF(T$111:$T205,T205)&gt;1,"重複",ROW()-110))</f>
        <v/>
      </c>
      <c r="V205" s="4" t="str">
        <f t="shared" si="19"/>
        <v/>
      </c>
      <c r="W205" s="4" t="str">
        <f t="shared" si="20"/>
        <v/>
      </c>
    </row>
    <row r="206" spans="5:23">
      <c r="E206" s="438"/>
      <c r="F206" s="4">
        <v>204</v>
      </c>
      <c r="G206" s="224" t="str">
        <f>IF(クロス競技参加一覧女子!K31="","",クロス競技参加一覧女子!K31)</f>
        <v/>
      </c>
      <c r="H206" s="4" t="str">
        <f>IF(G206="","",IF(COUNTIF($G$3:G206,G206)&gt;1,"重複",ROW()-2))</f>
        <v/>
      </c>
      <c r="I206" s="4" t="str">
        <f t="shared" si="21"/>
        <v/>
      </c>
      <c r="J206" s="4" t="str">
        <f t="shared" si="22"/>
        <v/>
      </c>
      <c r="L206" s="4">
        <v>204</v>
      </c>
      <c r="M206" s="224" t="str">
        <f>IF(クロス競技参加一覧女子!L31="","",クロス競技参加一覧女子!L31)</f>
        <v/>
      </c>
      <c r="N206" s="4" t="str">
        <f>IF(M206="","",IF(COUNTIF($M$3:M206,M206)&gt;1,"重複",ROW()-2))</f>
        <v/>
      </c>
      <c r="O206" s="4" t="str">
        <f t="shared" si="23"/>
        <v/>
      </c>
      <c r="P206" s="4" t="str">
        <f t="shared" si="24"/>
        <v/>
      </c>
      <c r="Q206" s="247"/>
      <c r="R206" s="438"/>
      <c r="S206" s="4">
        <v>96</v>
      </c>
      <c r="T206" s="4" t="str">
        <f>IF(クロス競技参加一覧女子!K31="","",クロス競技参加一覧女子!K31)</f>
        <v/>
      </c>
      <c r="U206" s="4" t="str">
        <f>IF(T206="","",IF(COUNTIF(T$111:$T206,T206)&gt;1,"重複",ROW()-110))</f>
        <v/>
      </c>
      <c r="V206" s="4" t="str">
        <f t="shared" si="19"/>
        <v/>
      </c>
      <c r="W206" s="4" t="str">
        <f t="shared" si="20"/>
        <v/>
      </c>
    </row>
    <row r="207" spans="5:23">
      <c r="E207" s="438"/>
      <c r="F207" s="4">
        <v>205</v>
      </c>
      <c r="G207" s="224" t="str">
        <f>IF(クロス競技参加一覧女子!K32="","",クロス競技参加一覧女子!K32)</f>
        <v/>
      </c>
      <c r="H207" s="4" t="str">
        <f>IF(G207="","",IF(COUNTIF($G$3:G207,G207)&gt;1,"重複",ROW()-2))</f>
        <v/>
      </c>
      <c r="I207" s="4" t="str">
        <f t="shared" si="21"/>
        <v/>
      </c>
      <c r="J207" s="4" t="str">
        <f t="shared" si="22"/>
        <v/>
      </c>
      <c r="L207" s="4">
        <v>205</v>
      </c>
      <c r="M207" s="224" t="str">
        <f>IF(クロス競技参加一覧女子!L32="","",クロス競技参加一覧女子!L32)</f>
        <v/>
      </c>
      <c r="N207" s="4" t="str">
        <f>IF(M207="","",IF(COUNTIF($M$3:M207,M207)&gt;1,"重複",ROW()-2))</f>
        <v/>
      </c>
      <c r="O207" s="4" t="str">
        <f t="shared" si="23"/>
        <v/>
      </c>
      <c r="P207" s="4" t="str">
        <f t="shared" si="24"/>
        <v/>
      </c>
      <c r="Q207" s="247"/>
      <c r="R207" s="438"/>
      <c r="S207" s="4">
        <v>97</v>
      </c>
      <c r="T207" s="4" t="str">
        <f>IF(クロス競技参加一覧女子!K32="","",クロス競技参加一覧女子!K32)</f>
        <v/>
      </c>
      <c r="U207" s="4" t="str">
        <f>IF(T207="","",IF(COUNTIF(T$111:$T207,T207)&gt;1,"重複",ROW()-110))</f>
        <v/>
      </c>
      <c r="V207" s="4" t="str">
        <f t="shared" si="19"/>
        <v/>
      </c>
      <c r="W207" s="4" t="str">
        <f t="shared" si="20"/>
        <v/>
      </c>
    </row>
    <row r="208" spans="5:23">
      <c r="E208" s="438"/>
      <c r="F208" s="4">
        <v>206</v>
      </c>
      <c r="G208" s="224" t="str">
        <f>IF(クロス競技参加一覧女子!K33="","",クロス競技参加一覧女子!K33)</f>
        <v/>
      </c>
      <c r="H208" s="4" t="str">
        <f>IF(G208="","",IF(COUNTIF($G$3:G208,G208)&gt;1,"重複",ROW()-2))</f>
        <v/>
      </c>
      <c r="I208" s="4" t="str">
        <f t="shared" si="21"/>
        <v/>
      </c>
      <c r="J208" s="4" t="str">
        <f t="shared" si="22"/>
        <v/>
      </c>
      <c r="L208" s="4">
        <v>206</v>
      </c>
      <c r="M208" s="224" t="str">
        <f>IF(クロス競技参加一覧女子!L33="","",クロス競技参加一覧女子!L33)</f>
        <v/>
      </c>
      <c r="N208" s="4" t="str">
        <f>IF(M208="","",IF(COUNTIF($M$3:M208,M208)&gt;1,"重複",ROW()-2))</f>
        <v/>
      </c>
      <c r="O208" s="4" t="str">
        <f t="shared" si="23"/>
        <v/>
      </c>
      <c r="P208" s="4" t="str">
        <f t="shared" si="24"/>
        <v/>
      </c>
      <c r="Q208" s="247"/>
      <c r="R208" s="438"/>
      <c r="S208" s="4">
        <v>98</v>
      </c>
      <c r="T208" s="4" t="str">
        <f>IF(クロス競技参加一覧女子!K33="","",クロス競技参加一覧女子!K33)</f>
        <v/>
      </c>
      <c r="U208" s="4" t="str">
        <f>IF(T208="","",IF(COUNTIF(T$111:$T208,T208)&gt;1,"重複",ROW()-110))</f>
        <v/>
      </c>
      <c r="V208" s="4" t="str">
        <f t="shared" si="19"/>
        <v/>
      </c>
      <c r="W208" s="4" t="str">
        <f t="shared" si="20"/>
        <v/>
      </c>
    </row>
    <row r="209" spans="5:23">
      <c r="E209" s="438"/>
      <c r="F209" s="4">
        <v>207</v>
      </c>
      <c r="G209" s="224" t="str">
        <f>IF(クロス競技参加一覧女子!K34="","",クロス競技参加一覧女子!K34)</f>
        <v/>
      </c>
      <c r="H209" s="4" t="str">
        <f>IF(G209="","",IF(COUNTIF($G$3:G209,G209)&gt;1,"重複",ROW()-2))</f>
        <v/>
      </c>
      <c r="I209" s="4" t="str">
        <f t="shared" si="21"/>
        <v/>
      </c>
      <c r="J209" s="4" t="str">
        <f t="shared" si="22"/>
        <v/>
      </c>
      <c r="L209" s="4">
        <v>207</v>
      </c>
      <c r="M209" s="224" t="str">
        <f>IF(クロス競技参加一覧女子!L34="","",クロス競技参加一覧女子!L34)</f>
        <v/>
      </c>
      <c r="N209" s="4" t="str">
        <f>IF(M209="","",IF(COUNTIF($M$3:M209,M209)&gt;1,"重複",ROW()-2))</f>
        <v/>
      </c>
      <c r="O209" s="4" t="str">
        <f t="shared" si="23"/>
        <v/>
      </c>
      <c r="P209" s="4" t="str">
        <f t="shared" si="24"/>
        <v/>
      </c>
      <c r="Q209" s="247"/>
      <c r="R209" s="438"/>
      <c r="S209" s="4">
        <v>99</v>
      </c>
      <c r="T209" s="4" t="str">
        <f>IF(クロス競技参加一覧女子!K34="","",クロス競技参加一覧女子!K34)</f>
        <v/>
      </c>
      <c r="U209" s="4" t="str">
        <f>IF(T209="","",IF(COUNTIF(T$111:$T209,T209)&gt;1,"重複",ROW()-110))</f>
        <v/>
      </c>
      <c r="V209" s="4" t="str">
        <f t="shared" si="19"/>
        <v/>
      </c>
      <c r="W209" s="4" t="str">
        <f t="shared" si="20"/>
        <v/>
      </c>
    </row>
    <row r="210" spans="5:23">
      <c r="E210" s="438"/>
      <c r="F210" s="4">
        <v>208</v>
      </c>
      <c r="G210" s="224" t="str">
        <f>IF(クロス競技参加一覧女子!K35="","",クロス競技参加一覧女子!K35)</f>
        <v/>
      </c>
      <c r="H210" s="4" t="str">
        <f>IF(G210="","",IF(COUNTIF($G$3:G210,G210)&gt;1,"重複",ROW()-2))</f>
        <v/>
      </c>
      <c r="I210" s="4" t="str">
        <f t="shared" si="21"/>
        <v/>
      </c>
      <c r="J210" s="4" t="str">
        <f t="shared" si="22"/>
        <v/>
      </c>
      <c r="L210" s="4">
        <v>208</v>
      </c>
      <c r="M210" s="224" t="str">
        <f>IF(クロス競技参加一覧女子!L35="","",クロス競技参加一覧女子!L35)</f>
        <v/>
      </c>
      <c r="N210" s="4" t="str">
        <f>IF(M210="","",IF(COUNTIF($M$3:M210,M210)&gt;1,"重複",ROW()-2))</f>
        <v/>
      </c>
      <c r="O210" s="4" t="str">
        <f t="shared" si="23"/>
        <v/>
      </c>
      <c r="P210" s="4" t="str">
        <f t="shared" si="24"/>
        <v/>
      </c>
      <c r="Q210" s="247"/>
      <c r="R210" s="438"/>
      <c r="S210" s="4">
        <v>100</v>
      </c>
      <c r="T210" s="4" t="str">
        <f>IF(クロス競技参加一覧女子!K35="","",クロス競技参加一覧女子!K35)</f>
        <v/>
      </c>
      <c r="U210" s="4" t="str">
        <f>IF(T210="","",IF(COUNTIF(T$111:$T210,T210)&gt;1,"重複",ROW()-110))</f>
        <v/>
      </c>
      <c r="V210" s="4" t="str">
        <f t="shared" si="19"/>
        <v/>
      </c>
      <c r="W210" s="4" t="str">
        <f t="shared" si="20"/>
        <v/>
      </c>
    </row>
    <row r="211" spans="5:23">
      <c r="E211" s="438"/>
      <c r="F211" s="4">
        <v>209</v>
      </c>
      <c r="G211" s="224" t="str">
        <f>IF(クロス競技参加一覧女子!K36="","",クロス競技参加一覧女子!K36)</f>
        <v/>
      </c>
      <c r="H211" s="4" t="str">
        <f>IF(G211="","",IF(COUNTIF($G$3:G211,G211)&gt;1,"重複",ROW()-2))</f>
        <v/>
      </c>
      <c r="I211" s="4" t="str">
        <f t="shared" si="21"/>
        <v/>
      </c>
      <c r="J211" s="4" t="str">
        <f t="shared" si="22"/>
        <v/>
      </c>
      <c r="L211" s="4">
        <v>209</v>
      </c>
      <c r="M211" s="224" t="str">
        <f>IF(クロス競技参加一覧女子!L36="","",クロス競技参加一覧女子!L36)</f>
        <v/>
      </c>
      <c r="N211" s="4" t="str">
        <f>IF(M211="","",IF(COUNTIF($M$3:M211,M211)&gt;1,"重複",ROW()-2))</f>
        <v/>
      </c>
      <c r="O211" s="4" t="str">
        <f t="shared" si="23"/>
        <v/>
      </c>
      <c r="P211" s="4" t="str">
        <f t="shared" si="24"/>
        <v/>
      </c>
      <c r="Q211" s="247"/>
      <c r="R211" s="438"/>
      <c r="S211" s="4">
        <v>101</v>
      </c>
      <c r="T211" s="4" t="str">
        <f>IF(クロス競技参加一覧女子!K36="","",クロス競技参加一覧女子!K36)</f>
        <v/>
      </c>
      <c r="U211" s="4" t="str">
        <f>IF(T211="","",IF(COUNTIF(T$111:$T211,T211)&gt;1,"重複",ROW()-110))</f>
        <v/>
      </c>
      <c r="V211" s="4" t="str">
        <f t="shared" si="19"/>
        <v/>
      </c>
      <c r="W211" s="4" t="str">
        <f t="shared" si="20"/>
        <v/>
      </c>
    </row>
    <row r="212" spans="5:23">
      <c r="E212" s="438"/>
      <c r="F212" s="4">
        <v>210</v>
      </c>
      <c r="G212" s="224" t="str">
        <f>IF(クロス競技参加一覧女子!K37="","",クロス競技参加一覧女子!K37)</f>
        <v/>
      </c>
      <c r="H212" s="4" t="str">
        <f>IF(G212="","",IF(COUNTIF($G$3:G212,G212)&gt;1,"重複",ROW()-2))</f>
        <v/>
      </c>
      <c r="I212" s="4" t="str">
        <f t="shared" si="21"/>
        <v/>
      </c>
      <c r="J212" s="4" t="str">
        <f t="shared" si="22"/>
        <v/>
      </c>
      <c r="L212" s="4">
        <v>210</v>
      </c>
      <c r="M212" s="224" t="str">
        <f>IF(クロス競技参加一覧女子!L37="","",クロス競技参加一覧女子!L37)</f>
        <v/>
      </c>
      <c r="N212" s="4" t="str">
        <f>IF(M212="","",IF(COUNTIF($M$3:M212,M212)&gt;1,"重複",ROW()-2))</f>
        <v/>
      </c>
      <c r="O212" s="4" t="str">
        <f t="shared" si="23"/>
        <v/>
      </c>
      <c r="P212" s="4" t="str">
        <f t="shared" si="24"/>
        <v/>
      </c>
      <c r="Q212" s="247"/>
      <c r="R212" s="438"/>
      <c r="S212" s="4">
        <v>102</v>
      </c>
      <c r="T212" s="4" t="str">
        <f>IF(クロス競技参加一覧女子!K37="","",クロス競技参加一覧女子!K37)</f>
        <v/>
      </c>
      <c r="U212" s="4" t="str">
        <f>IF(T212="","",IF(COUNTIF(T$111:$T212,T212)&gt;1,"重複",ROW()-110))</f>
        <v/>
      </c>
      <c r="V212" s="4" t="str">
        <f t="shared" si="19"/>
        <v/>
      </c>
      <c r="W212" s="4" t="str">
        <f t="shared" si="20"/>
        <v/>
      </c>
    </row>
    <row r="213" spans="5:23">
      <c r="E213" s="438"/>
      <c r="F213" s="4">
        <v>211</v>
      </c>
      <c r="G213" s="224" t="str">
        <f>IF(クロス競技参加一覧女子!K38="","",クロス競技参加一覧女子!K38)</f>
        <v/>
      </c>
      <c r="H213" s="4" t="str">
        <f>IF(G213="","",IF(COUNTIF($G$3:G213,G213)&gt;1,"重複",ROW()-2))</f>
        <v/>
      </c>
      <c r="I213" s="4" t="str">
        <f t="shared" si="21"/>
        <v/>
      </c>
      <c r="J213" s="4" t="str">
        <f t="shared" si="22"/>
        <v/>
      </c>
      <c r="L213" s="4">
        <v>211</v>
      </c>
      <c r="M213" s="224" t="str">
        <f>IF(クロス競技参加一覧女子!L38="","",クロス競技参加一覧女子!L38)</f>
        <v/>
      </c>
      <c r="N213" s="4" t="str">
        <f>IF(M213="","",IF(COUNTIF($M$3:M213,M213)&gt;1,"重複",ROW()-2))</f>
        <v/>
      </c>
      <c r="O213" s="4" t="str">
        <f t="shared" si="23"/>
        <v/>
      </c>
      <c r="P213" s="4" t="str">
        <f t="shared" si="24"/>
        <v/>
      </c>
      <c r="Q213" s="247"/>
      <c r="R213" s="438"/>
      <c r="S213" s="4">
        <v>103</v>
      </c>
      <c r="T213" s="4" t="str">
        <f>IF(クロス競技参加一覧女子!K38="","",クロス競技参加一覧女子!K38)</f>
        <v/>
      </c>
      <c r="U213" s="4" t="str">
        <f>IF(T213="","",IF(COUNTIF(T$111:$T213,T213)&gt;1,"重複",ROW()-110))</f>
        <v/>
      </c>
      <c r="V213" s="4" t="str">
        <f t="shared" si="19"/>
        <v/>
      </c>
      <c r="W213" s="4" t="str">
        <f t="shared" si="20"/>
        <v/>
      </c>
    </row>
    <row r="214" spans="5:23">
      <c r="E214" s="438"/>
      <c r="F214" s="4">
        <v>212</v>
      </c>
      <c r="G214" s="224" t="str">
        <f>IF(クロス競技参加一覧女子!K39="","",クロス競技参加一覧女子!K39)</f>
        <v/>
      </c>
      <c r="H214" s="4" t="str">
        <f>IF(G214="","",IF(COUNTIF($G$3:G214,G214)&gt;1,"重複",ROW()-2))</f>
        <v/>
      </c>
      <c r="I214" s="4" t="str">
        <f t="shared" si="21"/>
        <v/>
      </c>
      <c r="J214" s="4" t="str">
        <f t="shared" si="22"/>
        <v/>
      </c>
      <c r="L214" s="4">
        <v>212</v>
      </c>
      <c r="M214" s="224" t="str">
        <f>IF(クロス競技参加一覧女子!L39="","",クロス競技参加一覧女子!L39)</f>
        <v/>
      </c>
      <c r="N214" s="4" t="str">
        <f>IF(M214="","",IF(COUNTIF($M$3:M214,M214)&gt;1,"重複",ROW()-2))</f>
        <v/>
      </c>
      <c r="O214" s="4" t="str">
        <f t="shared" si="23"/>
        <v/>
      </c>
      <c r="P214" s="4" t="str">
        <f t="shared" si="24"/>
        <v/>
      </c>
      <c r="Q214" s="247"/>
      <c r="R214" s="438"/>
      <c r="S214" s="4">
        <v>104</v>
      </c>
      <c r="T214" s="4" t="str">
        <f>IF(クロス競技参加一覧女子!K39="","",クロス競技参加一覧女子!K39)</f>
        <v/>
      </c>
      <c r="U214" s="4" t="str">
        <f>IF(T214="","",IF(COUNTIF(T$111:$T214,T214)&gt;1,"重複",ROW()-110))</f>
        <v/>
      </c>
      <c r="V214" s="4" t="str">
        <f t="shared" si="19"/>
        <v/>
      </c>
      <c r="W214" s="4" t="str">
        <f t="shared" si="20"/>
        <v/>
      </c>
    </row>
    <row r="215" spans="5:23">
      <c r="E215" s="438"/>
      <c r="F215" s="4">
        <v>213</v>
      </c>
      <c r="G215" s="224" t="str">
        <f>IF(クロス競技参加一覧女子!K40="","",クロス競技参加一覧女子!K40)</f>
        <v/>
      </c>
      <c r="H215" s="4" t="str">
        <f>IF(G215="","",IF(COUNTIF($G$3:G215,G215)&gt;1,"重複",ROW()-2))</f>
        <v/>
      </c>
      <c r="I215" s="4" t="str">
        <f t="shared" si="21"/>
        <v/>
      </c>
      <c r="J215" s="4" t="str">
        <f t="shared" si="22"/>
        <v/>
      </c>
      <c r="L215" s="4">
        <v>213</v>
      </c>
      <c r="M215" s="224" t="str">
        <f>IF(クロス競技参加一覧女子!L40="","",クロス競技参加一覧女子!L40)</f>
        <v/>
      </c>
      <c r="N215" s="4" t="str">
        <f>IF(M215="","",IF(COUNTIF($M$3:M215,M215)&gt;1,"重複",ROW()-2))</f>
        <v/>
      </c>
      <c r="O215" s="4" t="str">
        <f t="shared" si="23"/>
        <v/>
      </c>
      <c r="P215" s="4" t="str">
        <f t="shared" si="24"/>
        <v/>
      </c>
      <c r="Q215" s="247"/>
      <c r="R215" s="438"/>
      <c r="S215" s="4">
        <v>105</v>
      </c>
      <c r="T215" s="4" t="str">
        <f>IF(クロス競技参加一覧女子!K40="","",クロス競技参加一覧女子!K40)</f>
        <v/>
      </c>
      <c r="U215" s="4" t="str">
        <f>IF(T215="","",IF(COUNTIF(T$111:$T215,T215)&gt;1,"重複",ROW()-110))</f>
        <v/>
      </c>
      <c r="V215" s="4" t="str">
        <f t="shared" si="19"/>
        <v/>
      </c>
      <c r="W215" s="4" t="str">
        <f t="shared" si="20"/>
        <v/>
      </c>
    </row>
    <row r="216" spans="5:23">
      <c r="E216" s="438"/>
      <c r="F216" s="4">
        <v>214</v>
      </c>
      <c r="G216" s="224" t="str">
        <f>IF(クロス競技参加一覧女子!K41="","",クロス競技参加一覧女子!K41)</f>
        <v/>
      </c>
      <c r="H216" s="4" t="str">
        <f>IF(G216="","",IF(COUNTIF($G$3:G216,G216)&gt;1,"重複",ROW()-2))</f>
        <v/>
      </c>
      <c r="I216" s="4" t="str">
        <f t="shared" si="21"/>
        <v/>
      </c>
      <c r="J216" s="4" t="str">
        <f t="shared" si="22"/>
        <v/>
      </c>
      <c r="L216" s="4">
        <v>214</v>
      </c>
      <c r="M216" s="224" t="str">
        <f>IF(クロス競技参加一覧女子!L41="","",クロス競技参加一覧女子!L41)</f>
        <v/>
      </c>
      <c r="N216" s="4" t="str">
        <f>IF(M216="","",IF(COUNTIF($M$3:M216,M216)&gt;1,"重複",ROW()-2))</f>
        <v/>
      </c>
      <c r="O216" s="4" t="str">
        <f t="shared" si="23"/>
        <v/>
      </c>
      <c r="P216" s="4" t="str">
        <f t="shared" si="24"/>
        <v/>
      </c>
      <c r="Q216" s="247"/>
      <c r="R216" s="438"/>
      <c r="S216" s="4">
        <v>106</v>
      </c>
      <c r="T216" s="4" t="str">
        <f>IF(クロス競技参加一覧女子!K41="","",クロス競技参加一覧女子!K41)</f>
        <v/>
      </c>
      <c r="U216" s="4" t="str">
        <f>IF(T216="","",IF(COUNTIF(T$111:$T216,T216)&gt;1,"重複",ROW()-110))</f>
        <v/>
      </c>
      <c r="V216" s="4" t="str">
        <f t="shared" si="19"/>
        <v/>
      </c>
      <c r="W216" s="4" t="str">
        <f t="shared" si="20"/>
        <v/>
      </c>
    </row>
    <row r="217" spans="5:23">
      <c r="E217" s="441"/>
      <c r="F217" s="4">
        <v>215</v>
      </c>
      <c r="G217" s="224" t="str">
        <f>IF(クロス競技参加一覧女子!K42="","",クロス競技参加一覧女子!K42)</f>
        <v/>
      </c>
      <c r="H217" s="4" t="str">
        <f>IF(G217="","",IF(COUNTIF($G$3:G217,G217)&gt;1,"重複",ROW()-2))</f>
        <v/>
      </c>
      <c r="I217" s="4" t="str">
        <f t="shared" si="21"/>
        <v/>
      </c>
      <c r="J217" s="4" t="str">
        <f t="shared" si="22"/>
        <v/>
      </c>
      <c r="L217" s="4">
        <v>215</v>
      </c>
      <c r="M217" s="224" t="str">
        <f>IF(クロス競技参加一覧女子!L42="","",クロス競技参加一覧女子!L42)</f>
        <v/>
      </c>
      <c r="N217" s="4" t="str">
        <f>IF(M217="","",IF(COUNTIF($M$3:M217,M217)&gt;1,"重複",ROW()-2))</f>
        <v/>
      </c>
      <c r="O217" s="4" t="str">
        <f t="shared" si="23"/>
        <v/>
      </c>
      <c r="P217" s="4" t="str">
        <f t="shared" si="24"/>
        <v/>
      </c>
      <c r="Q217" s="247"/>
      <c r="R217" s="441"/>
      <c r="S217" s="4">
        <v>107</v>
      </c>
      <c r="T217" s="4" t="str">
        <f>IF(クロス競技参加一覧女子!K42="","",クロス競技参加一覧女子!K42)</f>
        <v/>
      </c>
      <c r="U217" s="4" t="str">
        <f>IF(T217="","",IF(COUNTIF(T$111:$T217,T217)&gt;1,"重複",ROW()-110))</f>
        <v/>
      </c>
      <c r="V217" s="4" t="str">
        <f t="shared" si="19"/>
        <v/>
      </c>
      <c r="W217" s="4" t="str">
        <f t="shared" si="20"/>
        <v/>
      </c>
    </row>
    <row r="218" spans="5:23"/>
    <row r="219" spans="5:23">
      <c r="G219" t="s">
        <v>365</v>
      </c>
      <c r="J219" s="227">
        <f>COUNTIF(J3:J217,"?*")</f>
        <v>0</v>
      </c>
      <c r="T219" t="s">
        <v>379</v>
      </c>
      <c r="W219">
        <f>COUNTIF(W3:W109,"?*")</f>
        <v>0</v>
      </c>
    </row>
    <row r="220" spans="5:23">
      <c r="T220" t="s">
        <v>380</v>
      </c>
      <c r="W220">
        <f>COUNTIF(W111:W217,"?*")</f>
        <v>0</v>
      </c>
    </row>
    <row r="221" spans="5:23"/>
    <row r="222" spans="5:23"/>
    <row r="223" spans="5:23"/>
    <row r="224" spans="5:23"/>
    <row r="225"/>
    <row r="226"/>
    <row r="227"/>
    <row r="228"/>
    <row r="229"/>
    <row r="230"/>
    <row r="231"/>
    <row r="232"/>
    <row r="233"/>
    <row r="234"/>
    <row r="235"/>
    <row r="236"/>
    <row r="237"/>
    <row r="238"/>
    <row r="239"/>
    <row r="240"/>
    <row r="241"/>
    <row r="242"/>
    <row r="243"/>
    <row r="244"/>
    <row r="245"/>
    <row r="246"/>
    <row r="247"/>
    <row r="248"/>
    <row r="249"/>
  </sheetData>
  <mergeCells count="14">
    <mergeCell ref="R111:R145"/>
    <mergeCell ref="R147:R181"/>
    <mergeCell ref="R183:R217"/>
    <mergeCell ref="E183:E217"/>
    <mergeCell ref="E3:E37"/>
    <mergeCell ref="E39:E73"/>
    <mergeCell ref="E75:E109"/>
    <mergeCell ref="E111:E145"/>
    <mergeCell ref="E147:E181"/>
    <mergeCell ref="R2:W2"/>
    <mergeCell ref="R3:R37"/>
    <mergeCell ref="R39:R73"/>
    <mergeCell ref="R75:R109"/>
    <mergeCell ref="R110:W11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254</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12</v>
      </c>
      <c r="M4" s="601" t="s">
        <v>4</v>
      </c>
      <c r="N4" s="603" t="s">
        <v>92</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INDEX項目アルペン男子</v>
      </c>
      <c r="S5" s="10" t="str">
        <f>INDEX($S$9:$S$15,MATCH($N$4,$Q$9:$Q$15,0),1)&amp;L4</f>
        <v>INDEXDATAアルペン男子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GS男子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9"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ref="I10:N24" ca="1" si="5">IFERROR(INDEX(INDIRECT($S$5),MATCH($B10,INDIRECT($B$8),0),MATCH(I$7,INDIRECT($R$5),0)),"")</f>
        <v/>
      </c>
      <c r="J10" s="109" t="str">
        <f t="shared" ca="1" si="5"/>
        <v/>
      </c>
      <c r="K10" s="110" t="str">
        <f t="shared" ca="1" si="5"/>
        <v/>
      </c>
      <c r="L10" s="111" t="str">
        <f t="shared" ca="1" si="5"/>
        <v/>
      </c>
      <c r="M10" s="112" t="str">
        <f t="shared" ca="1" si="5"/>
        <v/>
      </c>
      <c r="N10" s="113" t="str">
        <f t="shared" ca="1" si="5"/>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5"/>
        <v/>
      </c>
      <c r="J11" s="109" t="str">
        <f t="shared" ca="1" si="5"/>
        <v/>
      </c>
      <c r="K11" s="110" t="str">
        <f t="shared" ca="1" si="5"/>
        <v/>
      </c>
      <c r="L11" s="111" t="str">
        <f t="shared" ca="1" si="5"/>
        <v/>
      </c>
      <c r="M11" s="112" t="str">
        <f t="shared" ca="1" si="5"/>
        <v/>
      </c>
      <c r="N11" s="113" t="str">
        <f t="shared" ca="1" si="5"/>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5"/>
        <v/>
      </c>
      <c r="J12" s="109" t="str">
        <f t="shared" ca="1" si="5"/>
        <v/>
      </c>
      <c r="K12" s="110" t="str">
        <f t="shared" ca="1" si="5"/>
        <v/>
      </c>
      <c r="L12" s="111" t="str">
        <f t="shared" ca="1" si="5"/>
        <v/>
      </c>
      <c r="M12" s="112" t="str">
        <f t="shared" ca="1" si="5"/>
        <v/>
      </c>
      <c r="N12" s="113" t="str">
        <f t="shared" ca="1" si="5"/>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5"/>
        <v/>
      </c>
      <c r="J13" s="109" t="str">
        <f t="shared" ca="1" si="5"/>
        <v/>
      </c>
      <c r="K13" s="110" t="str">
        <f t="shared" ca="1" si="5"/>
        <v/>
      </c>
      <c r="L13" s="111" t="str">
        <f t="shared" ca="1" si="5"/>
        <v/>
      </c>
      <c r="M13" s="112" t="str">
        <f t="shared" ca="1" si="5"/>
        <v/>
      </c>
      <c r="N13" s="113" t="str">
        <f t="shared" ca="1" si="5"/>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5"/>
        <v/>
      </c>
      <c r="J14" s="109" t="str">
        <f t="shared" ca="1" si="5"/>
        <v/>
      </c>
      <c r="K14" s="110" t="str">
        <f t="shared" ca="1" si="5"/>
        <v/>
      </c>
      <c r="L14" s="111" t="str">
        <f t="shared" ca="1" si="5"/>
        <v/>
      </c>
      <c r="M14" s="112" t="str">
        <f t="shared" ca="1" si="5"/>
        <v/>
      </c>
      <c r="N14" s="113" t="str">
        <f t="shared" ca="1" si="5"/>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5"/>
        <v/>
      </c>
      <c r="J15" s="109" t="str">
        <f t="shared" ca="1" si="5"/>
        <v/>
      </c>
      <c r="K15" s="110" t="str">
        <f t="shared" ca="1" si="5"/>
        <v/>
      </c>
      <c r="L15" s="111" t="str">
        <f t="shared" ca="1" si="5"/>
        <v/>
      </c>
      <c r="M15" s="112" t="str">
        <f t="shared" ca="1" si="5"/>
        <v/>
      </c>
      <c r="N15" s="113" t="str">
        <f t="shared" ca="1" si="5"/>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5"/>
        <v/>
      </c>
      <c r="J16" s="109" t="str">
        <f t="shared" ca="1" si="5"/>
        <v/>
      </c>
      <c r="K16" s="110" t="str">
        <f t="shared" ca="1" si="5"/>
        <v/>
      </c>
      <c r="L16" s="111" t="str">
        <f t="shared" ca="1" si="5"/>
        <v/>
      </c>
      <c r="M16" s="112" t="str">
        <f t="shared" ca="1" si="5"/>
        <v/>
      </c>
      <c r="N16" s="113" t="str">
        <f t="shared" ca="1" si="5"/>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5"/>
        <v/>
      </c>
      <c r="J17" s="109" t="str">
        <f t="shared" ca="1" si="5"/>
        <v/>
      </c>
      <c r="K17" s="110" t="str">
        <f t="shared" ca="1" si="5"/>
        <v/>
      </c>
      <c r="L17" s="111" t="str">
        <f t="shared" ca="1" si="5"/>
        <v/>
      </c>
      <c r="M17" s="112" t="str">
        <f t="shared" ca="1" si="5"/>
        <v/>
      </c>
      <c r="N17" s="113" t="str">
        <f t="shared" ca="1" si="5"/>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5"/>
        <v/>
      </c>
      <c r="J18" s="109" t="str">
        <f t="shared" ca="1" si="5"/>
        <v/>
      </c>
      <c r="K18" s="110" t="str">
        <f t="shared" ca="1" si="5"/>
        <v/>
      </c>
      <c r="L18" s="111" t="str">
        <f t="shared" ca="1" si="5"/>
        <v/>
      </c>
      <c r="M18" s="112" t="str">
        <f t="shared" ca="1" si="5"/>
        <v/>
      </c>
      <c r="N18" s="113" t="str">
        <f t="shared" ca="1" si="5"/>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5"/>
        <v/>
      </c>
      <c r="J19" s="109" t="str">
        <f t="shared" ca="1" si="5"/>
        <v/>
      </c>
      <c r="K19" s="110" t="str">
        <f t="shared" ca="1" si="5"/>
        <v/>
      </c>
      <c r="L19" s="111" t="str">
        <f t="shared" ca="1" si="5"/>
        <v/>
      </c>
      <c r="M19" s="112" t="str">
        <f t="shared" ca="1" si="5"/>
        <v/>
      </c>
      <c r="N19" s="113" t="str">
        <f t="shared" ca="1" si="5"/>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5"/>
        <v/>
      </c>
      <c r="J20" s="109" t="str">
        <f t="shared" ca="1" si="5"/>
        <v/>
      </c>
      <c r="K20" s="110" t="str">
        <f t="shared" ca="1" si="5"/>
        <v/>
      </c>
      <c r="L20" s="111" t="str">
        <f t="shared" ca="1" si="5"/>
        <v/>
      </c>
      <c r="M20" s="112" t="str">
        <f t="shared" ca="1" si="5"/>
        <v/>
      </c>
      <c r="N20" s="113" t="str">
        <f t="shared" ca="1" si="5"/>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5"/>
        <v/>
      </c>
      <c r="J21" s="109" t="str">
        <f t="shared" ca="1" si="5"/>
        <v/>
      </c>
      <c r="K21" s="110" t="str">
        <f t="shared" ca="1" si="5"/>
        <v/>
      </c>
      <c r="L21" s="111" t="str">
        <f t="shared" ca="1" si="5"/>
        <v/>
      </c>
      <c r="M21" s="112" t="str">
        <f t="shared" ca="1" si="5"/>
        <v/>
      </c>
      <c r="N21" s="113" t="str">
        <f t="shared" ca="1" si="5"/>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5"/>
        <v/>
      </c>
      <c r="J22" s="109" t="str">
        <f t="shared" ca="1" si="5"/>
        <v/>
      </c>
      <c r="K22" s="110" t="str">
        <f t="shared" ca="1" si="5"/>
        <v/>
      </c>
      <c r="L22" s="111" t="str">
        <f t="shared" ca="1" si="5"/>
        <v/>
      </c>
      <c r="M22" s="112" t="str">
        <f t="shared" ca="1" si="5"/>
        <v/>
      </c>
      <c r="N22" s="113" t="str">
        <f t="shared" ca="1" si="5"/>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5"/>
        <v/>
      </c>
      <c r="J23" s="109" t="str">
        <f t="shared" ca="1" si="5"/>
        <v/>
      </c>
      <c r="K23" s="110" t="str">
        <f t="shared" ca="1" si="5"/>
        <v/>
      </c>
      <c r="L23" s="111" t="str">
        <f t="shared" ca="1" si="5"/>
        <v/>
      </c>
      <c r="M23" s="112" t="str">
        <f t="shared" ca="1" si="5"/>
        <v/>
      </c>
      <c r="N23" s="113" t="str">
        <f t="shared" ca="1" si="5"/>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5"/>
        <v/>
      </c>
      <c r="J24" s="109" t="str">
        <f t="shared" ca="1" si="5"/>
        <v/>
      </c>
      <c r="K24" s="110" t="str">
        <f t="shared" ca="1" si="5"/>
        <v/>
      </c>
      <c r="L24" s="111" t="str">
        <f t="shared" ca="1" si="5"/>
        <v/>
      </c>
      <c r="M24" s="112" t="str">
        <f t="shared" ca="1" si="5"/>
        <v/>
      </c>
      <c r="N24" s="113" t="str">
        <f t="shared" ca="1" si="5"/>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6">IFERROR(INDEX(INDIRECT($S$5),MATCH($B25,INDIRECT($B$8),0),MATCH(I$7,INDIRECT($R$5),0)),"")</f>
        <v/>
      </c>
      <c r="J25" s="109" t="str">
        <f t="shared" ca="1" si="6"/>
        <v/>
      </c>
      <c r="K25" s="110" t="str">
        <f t="shared" ca="1" si="6"/>
        <v/>
      </c>
      <c r="L25" s="111" t="str">
        <f t="shared" ca="1" si="6"/>
        <v/>
      </c>
      <c r="M25" s="112" t="str">
        <f t="shared" ca="1" si="6"/>
        <v/>
      </c>
      <c r="N25" s="113" t="str">
        <f t="shared" ca="1" si="6"/>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6"/>
        <v/>
      </c>
      <c r="J26" s="109" t="str">
        <f t="shared" ca="1" si="6"/>
        <v/>
      </c>
      <c r="K26" s="110" t="str">
        <f t="shared" ca="1" si="6"/>
        <v/>
      </c>
      <c r="L26" s="111" t="str">
        <f t="shared" ca="1" si="6"/>
        <v/>
      </c>
      <c r="M26" s="112" t="str">
        <f t="shared" ca="1" si="6"/>
        <v/>
      </c>
      <c r="N26" s="113" t="str">
        <f t="shared" ca="1" si="6"/>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6"/>
        <v/>
      </c>
      <c r="J27" s="109" t="str">
        <f t="shared" ca="1" si="6"/>
        <v/>
      </c>
      <c r="K27" s="110" t="str">
        <f t="shared" ca="1" si="6"/>
        <v/>
      </c>
      <c r="L27" s="111" t="str">
        <f t="shared" ca="1" si="6"/>
        <v/>
      </c>
      <c r="M27" s="112" t="str">
        <f t="shared" ca="1" si="6"/>
        <v/>
      </c>
      <c r="N27" s="113" t="str">
        <f t="shared" ca="1" si="6"/>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6"/>
        <v/>
      </c>
      <c r="J28" s="117" t="str">
        <f t="shared" ca="1" si="6"/>
        <v/>
      </c>
      <c r="K28" s="115" t="str">
        <f t="shared" ca="1" si="6"/>
        <v/>
      </c>
      <c r="L28" s="118" t="str">
        <f t="shared" ca="1" si="6"/>
        <v/>
      </c>
      <c r="M28" s="119" t="str">
        <f t="shared" ca="1" si="6"/>
        <v/>
      </c>
      <c r="N28" s="120" t="str">
        <f t="shared" ca="1" si="6"/>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330" t="str">
        <f t="shared" ca="1" si="4"/>
        <v>No Data</v>
      </c>
      <c r="I29" s="122" t="str">
        <f t="shared" ca="1" si="6"/>
        <v/>
      </c>
      <c r="J29" s="109" t="str">
        <f t="shared" ca="1" si="6"/>
        <v/>
      </c>
      <c r="K29" s="121" t="str">
        <f t="shared" ca="1" si="6"/>
        <v/>
      </c>
      <c r="L29" s="111" t="str">
        <f t="shared" ca="1" si="6"/>
        <v/>
      </c>
      <c r="M29" s="123" t="str">
        <f t="shared" ca="1" si="6"/>
        <v/>
      </c>
      <c r="N29" s="124" t="str">
        <f t="shared" ca="1" si="6"/>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6"/>
        <v/>
      </c>
      <c r="J30" s="109" t="str">
        <f t="shared" ca="1" si="6"/>
        <v/>
      </c>
      <c r="K30" s="110" t="str">
        <f t="shared" ca="1" si="6"/>
        <v/>
      </c>
      <c r="L30" s="111" t="str">
        <f t="shared" ca="1" si="6"/>
        <v/>
      </c>
      <c r="M30" s="112" t="str">
        <f t="shared" ca="1" si="6"/>
        <v/>
      </c>
      <c r="N30" s="113" t="str">
        <f t="shared" ca="1" si="6"/>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10" t="str">
        <f t="shared" ca="1" si="4"/>
        <v>No Data</v>
      </c>
      <c r="I31" s="108" t="str">
        <f t="shared" ca="1" si="6"/>
        <v/>
      </c>
      <c r="J31" s="109" t="str">
        <f t="shared" ca="1" si="6"/>
        <v/>
      </c>
      <c r="K31" s="110" t="str">
        <f t="shared" ca="1" si="6"/>
        <v/>
      </c>
      <c r="L31" s="111" t="str">
        <f t="shared" ca="1" si="6"/>
        <v/>
      </c>
      <c r="M31" s="112" t="str">
        <f t="shared" ca="1" si="6"/>
        <v/>
      </c>
      <c r="N31" s="113" t="str">
        <f t="shared" ca="1" si="6"/>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279" t="str">
        <f t="shared" ca="1" si="4"/>
        <v>No Data</v>
      </c>
      <c r="I32" s="125" t="str">
        <f t="shared" ca="1" si="6"/>
        <v/>
      </c>
      <c r="J32" s="117" t="str">
        <f t="shared" ca="1" si="6"/>
        <v/>
      </c>
      <c r="K32" s="115" t="str">
        <f t="shared" ca="1" si="6"/>
        <v/>
      </c>
      <c r="L32" s="118" t="str">
        <f t="shared" ca="1" si="6"/>
        <v/>
      </c>
      <c r="M32" s="119" t="str">
        <f t="shared" ca="1" si="6"/>
        <v/>
      </c>
      <c r="N32" s="120" t="str">
        <f t="shared" ca="1" si="6"/>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5"/>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126"/>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54" priority="4" operator="equal">
      <formula>0</formula>
    </cfRule>
  </conditionalFormatting>
  <conditionalFormatting sqref="F9:G32">
    <cfRule type="cellIs" dxfId="53" priority="3" operator="equal">
      <formula>0</formula>
    </cfRule>
  </conditionalFormatting>
  <conditionalFormatting sqref="M9:M28">
    <cfRule type="cellIs" dxfId="52" priority="2" operator="equal">
      <formula>0</formula>
    </cfRule>
  </conditionalFormatting>
  <conditionalFormatting sqref="H9:H32">
    <cfRule type="cellIs" dxfId="51" priority="1" operator="equal">
      <formula>"No Data"</formula>
    </cfRule>
  </conditionalFormatting>
  <dataValidations count="2">
    <dataValidation type="list" imeMode="hiragana" allowBlank="1" showInputMessage="1" showErrorMessage="1" sqref="L4" xr:uid="{00000000-0002-0000-0900-000000000000}">
      <formula1>"男子,女子"</formula1>
    </dataValidation>
    <dataValidation type="list" imeMode="fullKatakana" allowBlank="1" showInputMessage="1" showErrorMessage="1" sqref="N4" xr:uid="{00000000-0002-0000-09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horizontalDpi="360" verticalDpi="36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T50"/>
  <sheetViews>
    <sheetView view="pageBreakPreview" zoomScaleNormal="100" workbookViewId="0">
      <selection activeCell="F1" sqref="F1:M1"/>
    </sheetView>
  </sheetViews>
  <sheetFormatPr defaultColWidth="9" defaultRowHeight="13.5" zeroHeight="1"/>
  <cols>
    <col min="1" max="1" width="3.25" style="126" customWidth="1"/>
    <col min="2" max="2" width="3.5" style="126" bestFit="1" customWidth="1"/>
    <col min="3" max="3" width="3.5" style="126" customWidth="1"/>
    <col min="4" max="4" width="3.5" style="126" bestFit="1" customWidth="1"/>
    <col min="5" max="5" width="1.5" style="126" customWidth="1"/>
    <col min="6" max="6" width="4.75" style="126" customWidth="1"/>
    <col min="7" max="7" width="2.75" style="126" customWidth="1"/>
    <col min="8" max="9" width="14.125" style="126" customWidth="1"/>
    <col min="10" max="10" width="4.625" style="126" customWidth="1"/>
    <col min="11" max="14" width="14.125" style="126" customWidth="1"/>
    <col min="15" max="15" width="18.75" style="126"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253</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94</v>
      </c>
      <c r="M4" s="601" t="s">
        <v>4</v>
      </c>
      <c r="N4" s="603" t="s">
        <v>92</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INDEX項目アルペン女子</v>
      </c>
      <c r="S5" s="10" t="str">
        <f>INDEX($S$9:$S$15,MATCH($N$4,$Q$9:$Q$15,0),1)&amp;L4</f>
        <v>INDEXDATAアルペン女子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GS女子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9"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ref="I10:N24" ca="1" si="5">IFERROR(INDEX(INDIRECT($S$5),MATCH($B10,INDIRECT($B$8),0),MATCH(I$7,INDIRECT($R$5),0)),"")</f>
        <v/>
      </c>
      <c r="J10" s="109" t="str">
        <f t="shared" ca="1" si="5"/>
        <v/>
      </c>
      <c r="K10" s="110" t="str">
        <f t="shared" ca="1" si="5"/>
        <v/>
      </c>
      <c r="L10" s="111" t="str">
        <f t="shared" ca="1" si="5"/>
        <v/>
      </c>
      <c r="M10" s="112" t="str">
        <f t="shared" ca="1" si="5"/>
        <v/>
      </c>
      <c r="N10" s="113" t="str">
        <f t="shared" ca="1" si="5"/>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5"/>
        <v/>
      </c>
      <c r="J11" s="109" t="str">
        <f t="shared" ca="1" si="5"/>
        <v/>
      </c>
      <c r="K11" s="110" t="str">
        <f t="shared" ca="1" si="5"/>
        <v/>
      </c>
      <c r="L11" s="111" t="str">
        <f t="shared" ca="1" si="5"/>
        <v/>
      </c>
      <c r="M11" s="112" t="str">
        <f t="shared" ca="1" si="5"/>
        <v/>
      </c>
      <c r="N11" s="113" t="str">
        <f t="shared" ca="1" si="5"/>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5"/>
        <v/>
      </c>
      <c r="J12" s="109" t="str">
        <f t="shared" ca="1" si="5"/>
        <v/>
      </c>
      <c r="K12" s="110" t="str">
        <f t="shared" ca="1" si="5"/>
        <v/>
      </c>
      <c r="L12" s="111" t="str">
        <f t="shared" ca="1" si="5"/>
        <v/>
      </c>
      <c r="M12" s="112" t="str">
        <f t="shared" ca="1" si="5"/>
        <v/>
      </c>
      <c r="N12" s="113" t="str">
        <f t="shared" ca="1" si="5"/>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5"/>
        <v/>
      </c>
      <c r="J13" s="109" t="str">
        <f t="shared" ca="1" si="5"/>
        <v/>
      </c>
      <c r="K13" s="110" t="str">
        <f t="shared" ca="1" si="5"/>
        <v/>
      </c>
      <c r="L13" s="111" t="str">
        <f t="shared" ca="1" si="5"/>
        <v/>
      </c>
      <c r="M13" s="112" t="str">
        <f t="shared" ca="1" si="5"/>
        <v/>
      </c>
      <c r="N13" s="113" t="str">
        <f t="shared" ca="1" si="5"/>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5"/>
        <v/>
      </c>
      <c r="J14" s="109" t="str">
        <f t="shared" ca="1" si="5"/>
        <v/>
      </c>
      <c r="K14" s="110" t="str">
        <f t="shared" ca="1" si="5"/>
        <v/>
      </c>
      <c r="L14" s="111" t="str">
        <f t="shared" ca="1" si="5"/>
        <v/>
      </c>
      <c r="M14" s="112" t="str">
        <f t="shared" ca="1" si="5"/>
        <v/>
      </c>
      <c r="N14" s="113" t="str">
        <f t="shared" ca="1" si="5"/>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5"/>
        <v/>
      </c>
      <c r="J15" s="109" t="str">
        <f t="shared" ca="1" si="5"/>
        <v/>
      </c>
      <c r="K15" s="110" t="str">
        <f t="shared" ca="1" si="5"/>
        <v/>
      </c>
      <c r="L15" s="111" t="str">
        <f t="shared" ca="1" si="5"/>
        <v/>
      </c>
      <c r="M15" s="112" t="str">
        <f t="shared" ca="1" si="5"/>
        <v/>
      </c>
      <c r="N15" s="113" t="str">
        <f t="shared" ca="1" si="5"/>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5"/>
        <v/>
      </c>
      <c r="J16" s="109" t="str">
        <f t="shared" ca="1" si="5"/>
        <v/>
      </c>
      <c r="K16" s="110" t="str">
        <f t="shared" ca="1" si="5"/>
        <v/>
      </c>
      <c r="L16" s="111" t="str">
        <f t="shared" ca="1" si="5"/>
        <v/>
      </c>
      <c r="M16" s="112" t="str">
        <f t="shared" ca="1" si="5"/>
        <v/>
      </c>
      <c r="N16" s="113" t="str">
        <f t="shared" ca="1" si="5"/>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5"/>
        <v/>
      </c>
      <c r="J17" s="109" t="str">
        <f t="shared" ca="1" si="5"/>
        <v/>
      </c>
      <c r="K17" s="110" t="str">
        <f t="shared" ca="1" si="5"/>
        <v/>
      </c>
      <c r="L17" s="111" t="str">
        <f t="shared" ca="1" si="5"/>
        <v/>
      </c>
      <c r="M17" s="112" t="str">
        <f t="shared" ca="1" si="5"/>
        <v/>
      </c>
      <c r="N17" s="113" t="str">
        <f t="shared" ca="1" si="5"/>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5"/>
        <v/>
      </c>
      <c r="J18" s="109" t="str">
        <f t="shared" ca="1" si="5"/>
        <v/>
      </c>
      <c r="K18" s="110" t="str">
        <f t="shared" ca="1" si="5"/>
        <v/>
      </c>
      <c r="L18" s="111" t="str">
        <f t="shared" ca="1" si="5"/>
        <v/>
      </c>
      <c r="M18" s="112" t="str">
        <f t="shared" ca="1" si="5"/>
        <v/>
      </c>
      <c r="N18" s="113" t="str">
        <f t="shared" ca="1" si="5"/>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5"/>
        <v/>
      </c>
      <c r="J19" s="109" t="str">
        <f t="shared" ca="1" si="5"/>
        <v/>
      </c>
      <c r="K19" s="110" t="str">
        <f t="shared" ca="1" si="5"/>
        <v/>
      </c>
      <c r="L19" s="111" t="str">
        <f t="shared" ca="1" si="5"/>
        <v/>
      </c>
      <c r="M19" s="112" t="str">
        <f t="shared" ca="1" si="5"/>
        <v/>
      </c>
      <c r="N19" s="113" t="str">
        <f t="shared" ca="1" si="5"/>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5"/>
        <v/>
      </c>
      <c r="J20" s="109" t="str">
        <f t="shared" ca="1" si="5"/>
        <v/>
      </c>
      <c r="K20" s="110" t="str">
        <f t="shared" ca="1" si="5"/>
        <v/>
      </c>
      <c r="L20" s="111" t="str">
        <f t="shared" ca="1" si="5"/>
        <v/>
      </c>
      <c r="M20" s="112" t="str">
        <f t="shared" ca="1" si="5"/>
        <v/>
      </c>
      <c r="N20" s="113" t="str">
        <f t="shared" ca="1" si="5"/>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5"/>
        <v/>
      </c>
      <c r="J21" s="109" t="str">
        <f t="shared" ca="1" si="5"/>
        <v/>
      </c>
      <c r="K21" s="110" t="str">
        <f t="shared" ca="1" si="5"/>
        <v/>
      </c>
      <c r="L21" s="111" t="str">
        <f t="shared" ca="1" si="5"/>
        <v/>
      </c>
      <c r="M21" s="112" t="str">
        <f t="shared" ca="1" si="5"/>
        <v/>
      </c>
      <c r="N21" s="113" t="str">
        <f t="shared" ca="1" si="5"/>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5"/>
        <v/>
      </c>
      <c r="J22" s="109" t="str">
        <f t="shared" ca="1" si="5"/>
        <v/>
      </c>
      <c r="K22" s="110" t="str">
        <f t="shared" ca="1" si="5"/>
        <v/>
      </c>
      <c r="L22" s="111" t="str">
        <f t="shared" ca="1" si="5"/>
        <v/>
      </c>
      <c r="M22" s="112" t="str">
        <f t="shared" ca="1" si="5"/>
        <v/>
      </c>
      <c r="N22" s="113" t="str">
        <f t="shared" ca="1" si="5"/>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5"/>
        <v/>
      </c>
      <c r="J23" s="109" t="str">
        <f t="shared" ca="1" si="5"/>
        <v/>
      </c>
      <c r="K23" s="110" t="str">
        <f t="shared" ca="1" si="5"/>
        <v/>
      </c>
      <c r="L23" s="111" t="str">
        <f t="shared" ca="1" si="5"/>
        <v/>
      </c>
      <c r="M23" s="112" t="str">
        <f t="shared" ca="1" si="5"/>
        <v/>
      </c>
      <c r="N23" s="113" t="str">
        <f t="shared" ca="1" si="5"/>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5"/>
        <v/>
      </c>
      <c r="J24" s="109" t="str">
        <f t="shared" ca="1" si="5"/>
        <v/>
      </c>
      <c r="K24" s="110" t="str">
        <f t="shared" ca="1" si="5"/>
        <v/>
      </c>
      <c r="L24" s="111" t="str">
        <f t="shared" ca="1" si="5"/>
        <v/>
      </c>
      <c r="M24" s="112" t="str">
        <f t="shared" ca="1" si="5"/>
        <v/>
      </c>
      <c r="N24" s="113" t="str">
        <f t="shared" ca="1" si="5"/>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6">IFERROR(INDEX(INDIRECT($S$5),MATCH($B25,INDIRECT($B$8),0),MATCH(I$7,INDIRECT($R$5),0)),"")</f>
        <v/>
      </c>
      <c r="J25" s="109" t="str">
        <f t="shared" ca="1" si="6"/>
        <v/>
      </c>
      <c r="K25" s="110" t="str">
        <f t="shared" ca="1" si="6"/>
        <v/>
      </c>
      <c r="L25" s="111" t="str">
        <f t="shared" ca="1" si="6"/>
        <v/>
      </c>
      <c r="M25" s="112" t="str">
        <f t="shared" ca="1" si="6"/>
        <v/>
      </c>
      <c r="N25" s="113" t="str">
        <f t="shared" ca="1" si="6"/>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6"/>
        <v/>
      </c>
      <c r="J26" s="109" t="str">
        <f t="shared" ca="1" si="6"/>
        <v/>
      </c>
      <c r="K26" s="110" t="str">
        <f t="shared" ca="1" si="6"/>
        <v/>
      </c>
      <c r="L26" s="111" t="str">
        <f t="shared" ca="1" si="6"/>
        <v/>
      </c>
      <c r="M26" s="112" t="str">
        <f t="shared" ca="1" si="6"/>
        <v/>
      </c>
      <c r="N26" s="113" t="str">
        <f t="shared" ca="1" si="6"/>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6"/>
        <v/>
      </c>
      <c r="J27" s="109" t="str">
        <f t="shared" ca="1" si="6"/>
        <v/>
      </c>
      <c r="K27" s="110" t="str">
        <f t="shared" ca="1" si="6"/>
        <v/>
      </c>
      <c r="L27" s="111" t="str">
        <f t="shared" ca="1" si="6"/>
        <v/>
      </c>
      <c r="M27" s="112" t="str">
        <f t="shared" ca="1" si="6"/>
        <v/>
      </c>
      <c r="N27" s="113" t="str">
        <f t="shared" ca="1" si="6"/>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6"/>
        <v/>
      </c>
      <c r="J28" s="117" t="str">
        <f t="shared" ca="1" si="6"/>
        <v/>
      </c>
      <c r="K28" s="115" t="str">
        <f t="shared" ca="1" si="6"/>
        <v/>
      </c>
      <c r="L28" s="118" t="str">
        <f t="shared" ca="1" si="6"/>
        <v/>
      </c>
      <c r="M28" s="119" t="str">
        <f t="shared" ca="1" si="6"/>
        <v/>
      </c>
      <c r="N28" s="120" t="str">
        <f t="shared" ca="1" si="6"/>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6"/>
        <v/>
      </c>
      <c r="J29" s="109" t="str">
        <f t="shared" ca="1" si="6"/>
        <v/>
      </c>
      <c r="K29" s="121" t="str">
        <f t="shared" ca="1" si="6"/>
        <v/>
      </c>
      <c r="L29" s="111" t="str">
        <f t="shared" ca="1" si="6"/>
        <v/>
      </c>
      <c r="M29" s="123" t="str">
        <f t="shared" ca="1" si="6"/>
        <v/>
      </c>
      <c r="N29" s="124" t="str">
        <f t="shared" ca="1" si="6"/>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6"/>
        <v/>
      </c>
      <c r="J30" s="109" t="str">
        <f t="shared" ca="1" si="6"/>
        <v/>
      </c>
      <c r="K30" s="110" t="str">
        <f t="shared" ca="1" si="6"/>
        <v/>
      </c>
      <c r="L30" s="111" t="str">
        <f t="shared" ca="1" si="6"/>
        <v/>
      </c>
      <c r="M30" s="112" t="str">
        <f t="shared" ca="1" si="6"/>
        <v/>
      </c>
      <c r="N30" s="113" t="str">
        <f t="shared" ca="1" si="6"/>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6"/>
        <v/>
      </c>
      <c r="J31" s="109" t="str">
        <f t="shared" ca="1" si="6"/>
        <v/>
      </c>
      <c r="K31" s="110" t="str">
        <f t="shared" ca="1" si="6"/>
        <v/>
      </c>
      <c r="L31" s="111" t="str">
        <f t="shared" ca="1" si="6"/>
        <v/>
      </c>
      <c r="M31" s="112" t="str">
        <f t="shared" ca="1" si="6"/>
        <v/>
      </c>
      <c r="N31" s="113" t="str">
        <f t="shared" ca="1" si="6"/>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6"/>
        <v/>
      </c>
      <c r="J32" s="117" t="str">
        <f t="shared" ca="1" si="6"/>
        <v/>
      </c>
      <c r="K32" s="115" t="str">
        <f t="shared" ca="1" si="6"/>
        <v/>
      </c>
      <c r="L32" s="118" t="str">
        <f t="shared" ca="1" si="6"/>
        <v/>
      </c>
      <c r="M32" s="119" t="str">
        <f t="shared" ca="1" si="6"/>
        <v/>
      </c>
      <c r="N32" s="120" t="str">
        <f t="shared" ca="1" si="6"/>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row r="44" spans="1:20"/>
    <row r="45" spans="1:20"/>
    <row r="46" spans="1:20"/>
    <row r="47" spans="1:20"/>
    <row r="48" spans="1:20"/>
    <row r="49"/>
    <row r="50"/>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50" priority="4" operator="equal">
      <formula>0</formula>
    </cfRule>
  </conditionalFormatting>
  <conditionalFormatting sqref="F9:G32">
    <cfRule type="cellIs" dxfId="49" priority="3" operator="equal">
      <formula>0</formula>
    </cfRule>
  </conditionalFormatting>
  <conditionalFormatting sqref="M9:M28">
    <cfRule type="cellIs" dxfId="48" priority="2" operator="equal">
      <formula>0</formula>
    </cfRule>
  </conditionalFormatting>
  <conditionalFormatting sqref="H9:H32">
    <cfRule type="cellIs" dxfId="47" priority="1" operator="equal">
      <formula>"No Data"</formula>
    </cfRule>
  </conditionalFormatting>
  <dataValidations count="2">
    <dataValidation type="list" imeMode="hiragana" allowBlank="1" showInputMessage="1" showErrorMessage="1" sqref="L4" xr:uid="{00000000-0002-0000-0A00-000000000000}">
      <formula1>"男子,女子"</formula1>
    </dataValidation>
    <dataValidation type="list" imeMode="fullKatakana" allowBlank="1" showInputMessage="1" showErrorMessage="1" sqref="N4" xr:uid="{00000000-0002-0000-0A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rgb="FF00B0F0"/>
    <pageSetUpPr fitToPage="1"/>
  </sheetPr>
  <dimension ref="A1:X66"/>
  <sheetViews>
    <sheetView view="pageBreakPreview" zoomScaleNormal="100" zoomScaleSheetLayoutView="100" workbookViewId="0">
      <pane xSplit="7" ySplit="7" topLeftCell="H8" activePane="bottomRight" state="frozen"/>
      <selection activeCell="D8" sqref="D8:E8"/>
      <selection pane="topRight" activeCell="D8" sqref="D8:E8"/>
      <selection pane="bottomLeft" activeCell="D8" sqref="D8:E8"/>
      <selection pane="bottomRight" activeCell="H8" sqref="H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9" width="14.75" customWidth="1"/>
    <col min="10" max="11" width="14.25" customWidth="1"/>
    <col min="12" max="13" width="14.75" customWidth="1"/>
    <col min="14" max="14" width="4.625" customWidth="1"/>
    <col min="15" max="20" width="4.125" customWidth="1"/>
    <col min="21" max="22" width="9.625" customWidth="1"/>
    <col min="23" max="23" width="18.75" customWidth="1"/>
  </cols>
  <sheetData>
    <row r="1" spans="1:24" ht="54" customHeight="1" thickBot="1">
      <c r="A1" s="62"/>
      <c r="B1" s="62"/>
      <c r="C1" s="62"/>
      <c r="D1" s="62"/>
      <c r="E1" s="62"/>
      <c r="F1" s="565" t="s">
        <v>448</v>
      </c>
      <c r="G1" s="565"/>
      <c r="H1" s="565"/>
      <c r="I1" s="565"/>
      <c r="J1" s="565"/>
      <c r="K1" s="565"/>
      <c r="L1" s="565"/>
      <c r="M1" s="565"/>
      <c r="N1" s="565"/>
      <c r="O1" s="565"/>
      <c r="P1" s="565"/>
      <c r="Q1" s="565"/>
      <c r="R1" s="565"/>
      <c r="S1" s="565"/>
      <c r="T1" s="565"/>
      <c r="U1" s="566" t="s">
        <v>248</v>
      </c>
      <c r="V1" s="566"/>
      <c r="W1" s="91"/>
    </row>
    <row r="2" spans="1:24" ht="18" customHeight="1" thickBot="1">
      <c r="A2" s="62"/>
      <c r="B2" s="62"/>
      <c r="C2" s="62"/>
      <c r="D2" s="62"/>
      <c r="E2" s="62"/>
      <c r="F2" s="567" t="s">
        <v>339</v>
      </c>
      <c r="G2" s="567"/>
      <c r="H2" s="568"/>
      <c r="I2" s="478" t="s">
        <v>501</v>
      </c>
      <c r="J2" s="479"/>
      <c r="K2" s="285"/>
      <c r="L2" s="98"/>
      <c r="M2" s="54"/>
      <c r="N2" s="54"/>
      <c r="O2" s="55"/>
      <c r="P2" s="55"/>
      <c r="Q2" s="55"/>
      <c r="R2" s="55"/>
      <c r="S2" s="55"/>
      <c r="T2" s="55"/>
      <c r="U2" s="55"/>
      <c r="V2" s="56"/>
      <c r="W2" s="91"/>
    </row>
    <row r="3" spans="1:24" ht="18" customHeight="1" thickBot="1">
      <c r="A3" s="62"/>
      <c r="B3" s="62"/>
      <c r="C3" s="62"/>
      <c r="D3" s="62"/>
      <c r="E3" s="62"/>
      <c r="F3" s="562"/>
      <c r="G3" s="562"/>
      <c r="H3" s="562"/>
      <c r="I3" s="610"/>
      <c r="J3" s="610"/>
      <c r="K3" s="611"/>
      <c r="L3" s="98"/>
      <c r="M3" s="54"/>
      <c r="N3" s="54"/>
      <c r="O3" s="54"/>
      <c r="P3" s="54"/>
      <c r="Q3" s="54"/>
      <c r="R3" s="54"/>
      <c r="S3" s="54"/>
      <c r="T3" s="54"/>
      <c r="U3" s="54"/>
      <c r="V3" s="56"/>
      <c r="W3" s="91"/>
    </row>
    <row r="4" spans="1:24" ht="18" customHeight="1">
      <c r="A4" s="61"/>
      <c r="B4" s="61"/>
      <c r="C4" s="61"/>
      <c r="D4" s="61"/>
      <c r="E4" s="61"/>
      <c r="F4" s="561" t="s">
        <v>1</v>
      </c>
      <c r="G4" s="562"/>
      <c r="H4" s="562"/>
      <c r="I4" s="495" t="str">
        <f>MENU!D8</f>
        <v>都道府県</v>
      </c>
      <c r="J4" s="496"/>
      <c r="K4" s="54"/>
      <c r="L4" s="55"/>
      <c r="M4" s="561" t="s">
        <v>2</v>
      </c>
      <c r="N4" s="499" t="s">
        <v>12</v>
      </c>
      <c r="O4" s="500"/>
      <c r="P4" s="501"/>
      <c r="Q4" s="54"/>
      <c r="R4" s="54"/>
      <c r="S4" s="54"/>
      <c r="T4" s="54"/>
      <c r="U4" s="54"/>
      <c r="V4" s="57"/>
      <c r="W4" s="94"/>
    </row>
    <row r="5" spans="1:24" ht="18" customHeight="1" thickBot="1">
      <c r="A5" s="62"/>
      <c r="B5" s="62"/>
      <c r="C5" s="62"/>
      <c r="D5" s="62"/>
      <c r="E5" s="62"/>
      <c r="F5" s="563"/>
      <c r="G5" s="564"/>
      <c r="H5" s="564"/>
      <c r="I5" s="497"/>
      <c r="J5" s="498"/>
      <c r="K5" s="201"/>
      <c r="L5" s="58"/>
      <c r="M5" s="563"/>
      <c r="N5" s="502"/>
      <c r="O5" s="503"/>
      <c r="P5" s="504"/>
      <c r="Q5" s="59"/>
      <c r="R5" s="58"/>
      <c r="S5" s="60"/>
      <c r="T5" s="60"/>
      <c r="U5" s="57" t="s">
        <v>114</v>
      </c>
      <c r="V5" s="327"/>
      <c r="W5" s="91"/>
    </row>
    <row r="6" spans="1:24" ht="18" customHeight="1" thickBot="1">
      <c r="A6" s="62"/>
      <c r="B6" s="62"/>
      <c r="C6" s="62"/>
      <c r="D6" s="62"/>
      <c r="E6" s="62"/>
      <c r="F6" s="61"/>
      <c r="G6" s="61"/>
      <c r="H6" s="61"/>
      <c r="I6" s="62"/>
      <c r="J6" s="62"/>
      <c r="K6" s="62"/>
      <c r="L6" s="62"/>
      <c r="M6" s="61"/>
      <c r="N6" s="61"/>
      <c r="O6" s="62"/>
      <c r="P6" s="62"/>
      <c r="Q6" s="62"/>
      <c r="R6" s="61"/>
      <c r="S6" s="61"/>
      <c r="T6" s="61"/>
      <c r="U6" s="61"/>
      <c r="V6" s="62"/>
      <c r="W6" s="91"/>
    </row>
    <row r="7" spans="1:24" ht="27.95" customHeight="1">
      <c r="A7" s="62"/>
      <c r="B7" s="62" t="str">
        <f>IF(O7="","",O7&amp;N4)</f>
        <v>SJ男子</v>
      </c>
      <c r="C7" s="62" t="str">
        <f>IF(Q7="","",Q7&amp;N4)</f>
        <v>NC男子</v>
      </c>
      <c r="D7" s="62" t="str">
        <f>IF(S7="","",S7&amp;M4)</f>
        <v/>
      </c>
      <c r="E7" s="62"/>
      <c r="F7" s="559" t="s">
        <v>115</v>
      </c>
      <c r="G7" s="560"/>
      <c r="H7" s="63" t="s">
        <v>62</v>
      </c>
      <c r="I7" s="127" t="s">
        <v>9</v>
      </c>
      <c r="J7" s="128" t="s">
        <v>119</v>
      </c>
      <c r="K7" s="129" t="s">
        <v>120</v>
      </c>
      <c r="L7" s="130" t="s">
        <v>117</v>
      </c>
      <c r="M7" s="65" t="s">
        <v>63</v>
      </c>
      <c r="N7" s="67" t="s">
        <v>3</v>
      </c>
      <c r="O7" s="297" t="s">
        <v>98</v>
      </c>
      <c r="P7" s="68" t="str">
        <f>IF(O7="","",O7&amp;N4&amp;"-Rank")</f>
        <v>SJ男子-Rank</v>
      </c>
      <c r="Q7" s="297" t="s">
        <v>99</v>
      </c>
      <c r="R7" s="68" t="str">
        <f>IF(Q7="","",Q7&amp;N4&amp;"-Rank")</f>
        <v>NC男子-Rank</v>
      </c>
      <c r="S7" s="328"/>
      <c r="T7" s="298" t="str">
        <f>IF(S7="","",S7&amp;N4&amp;"-Rank")</f>
        <v/>
      </c>
      <c r="U7" s="557" t="s">
        <v>5</v>
      </c>
      <c r="V7" s="558"/>
      <c r="W7" s="91"/>
    </row>
    <row r="8" spans="1:24" ht="27.95" customHeight="1">
      <c r="A8" s="62">
        <v>1</v>
      </c>
      <c r="B8" s="62" t="str">
        <f>IF(P8="","*",IF(P8="特",X8,P8+100))</f>
        <v>*</v>
      </c>
      <c r="C8" s="62" t="str">
        <f>IF(R8="","*",IF(R8="特",X8,R8+100))</f>
        <v>*</v>
      </c>
      <c r="D8" s="62" t="str">
        <f>IF(T8="","*",IF(T8="特",X8,T8+100))</f>
        <v>*</v>
      </c>
      <c r="E8" s="62"/>
      <c r="F8" s="467">
        <v>1</v>
      </c>
      <c r="G8" s="468"/>
      <c r="H8" s="69"/>
      <c r="I8" s="131"/>
      <c r="J8" s="132"/>
      <c r="K8" s="71"/>
      <c r="L8" s="69"/>
      <c r="M8" s="72"/>
      <c r="N8" s="73"/>
      <c r="O8" s="74"/>
      <c r="P8" s="75"/>
      <c r="Q8" s="74"/>
      <c r="R8" s="75"/>
      <c r="S8" s="329"/>
      <c r="T8" s="111"/>
      <c r="U8" s="555"/>
      <c r="V8" s="556"/>
      <c r="W8" s="91"/>
      <c r="X8" t="str">
        <f>IF(I8="","",COUNTIF($I$8:$I$42,"&lt;"&amp;I8)+COUNTIF($I$8:I8,I8))</f>
        <v/>
      </c>
    </row>
    <row r="9" spans="1:24" ht="27.95" customHeight="1">
      <c r="A9" s="62">
        <v>2</v>
      </c>
      <c r="B9" s="62" t="str">
        <f t="shared" ref="B9:B42" si="0">IF(P9="","*",IF(P9="特",X9,P9+100))</f>
        <v>*</v>
      </c>
      <c r="C9" s="62" t="str">
        <f t="shared" ref="C9:C42" si="1">IF(R9="","*",IF(R9="特",X9,R9+100))</f>
        <v>*</v>
      </c>
      <c r="D9" s="62" t="str">
        <f t="shared" ref="D9:D42" si="2">IF(T9="","*",IF(T9="特",X9,T9+100))</f>
        <v>*</v>
      </c>
      <c r="E9" s="62"/>
      <c r="F9" s="467">
        <v>2</v>
      </c>
      <c r="G9" s="468"/>
      <c r="H9" s="76"/>
      <c r="I9" s="133"/>
      <c r="J9" s="134"/>
      <c r="K9" s="78"/>
      <c r="L9" s="79"/>
      <c r="M9" s="72"/>
      <c r="N9" s="73"/>
      <c r="O9" s="80"/>
      <c r="P9" s="81"/>
      <c r="Q9" s="80"/>
      <c r="R9" s="81"/>
      <c r="S9" s="308"/>
      <c r="T9" s="275"/>
      <c r="U9" s="606"/>
      <c r="V9" s="607"/>
      <c r="W9" s="91"/>
      <c r="X9" t="str">
        <f>IF(I9="","",COUNTIF($I$8:$I$42,"&lt;"&amp;I9)+COUNTIF($I$8:I9,I9))</f>
        <v/>
      </c>
    </row>
    <row r="10" spans="1:24" ht="27.95" customHeight="1">
      <c r="A10" s="62">
        <v>3</v>
      </c>
      <c r="B10" s="62" t="str">
        <f t="shared" si="0"/>
        <v>*</v>
      </c>
      <c r="C10" s="62" t="str">
        <f t="shared" si="1"/>
        <v>*</v>
      </c>
      <c r="D10" s="62" t="str">
        <f t="shared" si="2"/>
        <v>*</v>
      </c>
      <c r="E10" s="62"/>
      <c r="F10" s="467">
        <v>3</v>
      </c>
      <c r="G10" s="468"/>
      <c r="H10" s="76"/>
      <c r="I10" s="133"/>
      <c r="J10" s="134"/>
      <c r="K10" s="71"/>
      <c r="L10" s="79"/>
      <c r="M10" s="72"/>
      <c r="N10" s="73"/>
      <c r="O10" s="80"/>
      <c r="P10" s="81"/>
      <c r="Q10" s="80"/>
      <c r="R10" s="81"/>
      <c r="S10" s="308"/>
      <c r="T10" s="275"/>
      <c r="U10" s="606"/>
      <c r="V10" s="607"/>
      <c r="W10" s="91"/>
      <c r="X10" t="str">
        <f>IF(I10="","",COUNTIF($I$8:$I$42,"&lt;"&amp;I10)+COUNTIF($I$8:I10,I10))</f>
        <v/>
      </c>
    </row>
    <row r="11" spans="1:24" ht="27.95" customHeight="1">
      <c r="A11" s="62">
        <v>4</v>
      </c>
      <c r="B11" s="62" t="str">
        <f t="shared" si="0"/>
        <v>*</v>
      </c>
      <c r="C11" s="62" t="str">
        <f t="shared" si="1"/>
        <v>*</v>
      </c>
      <c r="D11" s="62" t="str">
        <f t="shared" si="2"/>
        <v>*</v>
      </c>
      <c r="E11" s="62"/>
      <c r="F11" s="467">
        <v>4</v>
      </c>
      <c r="G11" s="468"/>
      <c r="H11" s="76"/>
      <c r="I11" s="133"/>
      <c r="J11" s="132"/>
      <c r="K11" s="78"/>
      <c r="L11" s="79"/>
      <c r="M11" s="72"/>
      <c r="N11" s="73"/>
      <c r="O11" s="80"/>
      <c r="P11" s="81"/>
      <c r="Q11" s="80"/>
      <c r="R11" s="81"/>
      <c r="S11" s="308"/>
      <c r="T11" s="275"/>
      <c r="U11" s="606"/>
      <c r="V11" s="607"/>
      <c r="W11" s="91"/>
      <c r="X11" t="str">
        <f>IF(I11="","",COUNTIF($I$8:$I$42,"&lt;"&amp;I11)+COUNTIF($I$8:I11,I11))</f>
        <v/>
      </c>
    </row>
    <row r="12" spans="1:24" ht="27.95" customHeight="1">
      <c r="A12" s="62">
        <v>5</v>
      </c>
      <c r="B12" s="62" t="str">
        <f t="shared" si="0"/>
        <v>*</v>
      </c>
      <c r="C12" s="62" t="str">
        <f t="shared" si="1"/>
        <v>*</v>
      </c>
      <c r="D12" s="62" t="str">
        <f t="shared" si="2"/>
        <v>*</v>
      </c>
      <c r="E12" s="62"/>
      <c r="F12" s="467">
        <v>5</v>
      </c>
      <c r="G12" s="468"/>
      <c r="H12" s="76"/>
      <c r="I12" s="133"/>
      <c r="J12" s="134"/>
      <c r="K12" s="71"/>
      <c r="L12" s="79"/>
      <c r="M12" s="72"/>
      <c r="N12" s="73"/>
      <c r="O12" s="80"/>
      <c r="P12" s="81"/>
      <c r="Q12" s="80"/>
      <c r="R12" s="81"/>
      <c r="S12" s="308"/>
      <c r="T12" s="275"/>
      <c r="U12" s="606"/>
      <c r="V12" s="607"/>
      <c r="W12" s="91"/>
      <c r="X12" t="str">
        <f>IF(I12="","",COUNTIF($I$8:$I$42,"&lt;"&amp;I12)+COUNTIF($I$8:I12,I12))</f>
        <v/>
      </c>
    </row>
    <row r="13" spans="1:24" ht="27.95" customHeight="1">
      <c r="A13" s="62">
        <v>6</v>
      </c>
      <c r="B13" s="62" t="str">
        <f t="shared" si="0"/>
        <v>*</v>
      </c>
      <c r="C13" s="62" t="str">
        <f t="shared" si="1"/>
        <v>*</v>
      </c>
      <c r="D13" s="62" t="str">
        <f t="shared" si="2"/>
        <v>*</v>
      </c>
      <c r="E13" s="62"/>
      <c r="F13" s="467">
        <v>6</v>
      </c>
      <c r="G13" s="468"/>
      <c r="H13" s="76"/>
      <c r="I13" s="133"/>
      <c r="J13" s="134"/>
      <c r="K13" s="78"/>
      <c r="L13" s="79"/>
      <c r="M13" s="72"/>
      <c r="N13" s="73"/>
      <c r="O13" s="80"/>
      <c r="P13" s="81"/>
      <c r="Q13" s="80"/>
      <c r="R13" s="81"/>
      <c r="S13" s="308"/>
      <c r="T13" s="275"/>
      <c r="U13" s="606"/>
      <c r="V13" s="607"/>
      <c r="W13" s="91"/>
      <c r="X13" t="str">
        <f>IF(I13="","",COUNTIF($I$8:$I$42,"&lt;"&amp;I13)+COUNTIF($I$8:I13,I13))</f>
        <v/>
      </c>
    </row>
    <row r="14" spans="1:24" ht="27.95" customHeight="1">
      <c r="A14" s="62">
        <v>7</v>
      </c>
      <c r="B14" s="62" t="str">
        <f t="shared" si="0"/>
        <v>*</v>
      </c>
      <c r="C14" s="62" t="str">
        <f t="shared" si="1"/>
        <v>*</v>
      </c>
      <c r="D14" s="62" t="str">
        <f t="shared" si="2"/>
        <v>*</v>
      </c>
      <c r="E14" s="62"/>
      <c r="F14" s="467">
        <v>7</v>
      </c>
      <c r="G14" s="468"/>
      <c r="H14" s="76"/>
      <c r="I14" s="133"/>
      <c r="J14" s="132"/>
      <c r="K14" s="71"/>
      <c r="L14" s="79"/>
      <c r="M14" s="72"/>
      <c r="N14" s="73"/>
      <c r="O14" s="80"/>
      <c r="P14" s="81"/>
      <c r="Q14" s="80"/>
      <c r="R14" s="81"/>
      <c r="S14" s="308"/>
      <c r="T14" s="275"/>
      <c r="U14" s="606"/>
      <c r="V14" s="607"/>
      <c r="W14" s="91"/>
      <c r="X14" t="str">
        <f>IF(I14="","",COUNTIF($I$8:$I$42,"&lt;"&amp;I14)+COUNTIF($I$8:I14,I14))</f>
        <v/>
      </c>
    </row>
    <row r="15" spans="1:24" ht="27.95" customHeight="1">
      <c r="A15" s="62">
        <v>8</v>
      </c>
      <c r="B15" s="62" t="str">
        <f t="shared" si="0"/>
        <v>*</v>
      </c>
      <c r="C15" s="62" t="str">
        <f t="shared" si="1"/>
        <v>*</v>
      </c>
      <c r="D15" s="62" t="str">
        <f t="shared" si="2"/>
        <v>*</v>
      </c>
      <c r="E15" s="62"/>
      <c r="F15" s="467">
        <v>8</v>
      </c>
      <c r="G15" s="468"/>
      <c r="H15" s="76"/>
      <c r="I15" s="133"/>
      <c r="J15" s="134"/>
      <c r="K15" s="78"/>
      <c r="L15" s="79"/>
      <c r="M15" s="72"/>
      <c r="N15" s="73"/>
      <c r="O15" s="80"/>
      <c r="P15" s="81"/>
      <c r="Q15" s="80"/>
      <c r="R15" s="81"/>
      <c r="S15" s="308"/>
      <c r="T15" s="275"/>
      <c r="U15" s="606"/>
      <c r="V15" s="607"/>
      <c r="W15" s="91"/>
      <c r="X15" t="str">
        <f>IF(I15="","",COUNTIF($I$8:$I$42,"&lt;"&amp;I15)+COUNTIF($I$8:I15,I15))</f>
        <v/>
      </c>
    </row>
    <row r="16" spans="1:24" ht="27.95" customHeight="1">
      <c r="A16" s="62">
        <v>9</v>
      </c>
      <c r="B16" s="62" t="str">
        <f t="shared" si="0"/>
        <v>*</v>
      </c>
      <c r="C16" s="62" t="str">
        <f t="shared" si="1"/>
        <v>*</v>
      </c>
      <c r="D16" s="62" t="str">
        <f t="shared" si="2"/>
        <v>*</v>
      </c>
      <c r="E16" s="62"/>
      <c r="F16" s="467">
        <v>9</v>
      </c>
      <c r="G16" s="468"/>
      <c r="H16" s="76"/>
      <c r="I16" s="133"/>
      <c r="J16" s="134"/>
      <c r="K16" s="71"/>
      <c r="L16" s="79"/>
      <c r="M16" s="72"/>
      <c r="N16" s="73"/>
      <c r="O16" s="80"/>
      <c r="P16" s="81"/>
      <c r="Q16" s="80"/>
      <c r="R16" s="81"/>
      <c r="S16" s="308"/>
      <c r="T16" s="275"/>
      <c r="U16" s="606"/>
      <c r="V16" s="607"/>
      <c r="W16" s="91"/>
      <c r="X16" t="str">
        <f>IF(I16="","",COUNTIF($I$8:$I$42,"&lt;"&amp;I16)+COUNTIF($I$8:I16,I16))</f>
        <v/>
      </c>
    </row>
    <row r="17" spans="1:24" ht="27.95" customHeight="1">
      <c r="A17" s="62">
        <v>10</v>
      </c>
      <c r="B17" s="62" t="str">
        <f t="shared" si="0"/>
        <v>*</v>
      </c>
      <c r="C17" s="62" t="str">
        <f t="shared" si="1"/>
        <v>*</v>
      </c>
      <c r="D17" s="62" t="str">
        <f t="shared" si="2"/>
        <v>*</v>
      </c>
      <c r="E17" s="62"/>
      <c r="F17" s="467">
        <v>10</v>
      </c>
      <c r="G17" s="468"/>
      <c r="H17" s="76"/>
      <c r="I17" s="133"/>
      <c r="J17" s="132"/>
      <c r="K17" s="78"/>
      <c r="L17" s="79"/>
      <c r="M17" s="72"/>
      <c r="N17" s="73"/>
      <c r="O17" s="80"/>
      <c r="P17" s="81"/>
      <c r="Q17" s="80"/>
      <c r="R17" s="81"/>
      <c r="S17" s="308"/>
      <c r="T17" s="275"/>
      <c r="U17" s="606"/>
      <c r="V17" s="607"/>
      <c r="W17" s="91"/>
      <c r="X17" t="str">
        <f>IF(I17="","",COUNTIF($I$8:$I$42,"&lt;"&amp;I17)+COUNTIF($I$8:I17,I17))</f>
        <v/>
      </c>
    </row>
    <row r="18" spans="1:24" ht="27.95" customHeight="1">
      <c r="A18" s="62">
        <v>11</v>
      </c>
      <c r="B18" s="62" t="str">
        <f t="shared" si="0"/>
        <v>*</v>
      </c>
      <c r="C18" s="62" t="str">
        <f t="shared" si="1"/>
        <v>*</v>
      </c>
      <c r="D18" s="62" t="str">
        <f t="shared" si="2"/>
        <v>*</v>
      </c>
      <c r="E18" s="62"/>
      <c r="F18" s="467">
        <v>11</v>
      </c>
      <c r="G18" s="468"/>
      <c r="H18" s="76"/>
      <c r="I18" s="133"/>
      <c r="J18" s="134"/>
      <c r="K18" s="71"/>
      <c r="L18" s="79"/>
      <c r="M18" s="72"/>
      <c r="N18" s="73"/>
      <c r="O18" s="80"/>
      <c r="P18" s="81"/>
      <c r="Q18" s="80"/>
      <c r="R18" s="81"/>
      <c r="S18" s="308"/>
      <c r="T18" s="275"/>
      <c r="U18" s="606"/>
      <c r="V18" s="607"/>
      <c r="W18" s="91"/>
      <c r="X18" t="str">
        <f>IF(I18="","",COUNTIF($I$8:$I$42,"&lt;"&amp;I18)+COUNTIF($I$8:I18,I18))</f>
        <v/>
      </c>
    </row>
    <row r="19" spans="1:24" ht="27.95" customHeight="1">
      <c r="A19" s="62">
        <v>12</v>
      </c>
      <c r="B19" s="62" t="str">
        <f t="shared" si="0"/>
        <v>*</v>
      </c>
      <c r="C19" s="62" t="str">
        <f t="shared" si="1"/>
        <v>*</v>
      </c>
      <c r="D19" s="62" t="str">
        <f t="shared" si="2"/>
        <v>*</v>
      </c>
      <c r="E19" s="62"/>
      <c r="F19" s="467">
        <v>12</v>
      </c>
      <c r="G19" s="468"/>
      <c r="H19" s="76"/>
      <c r="I19" s="133"/>
      <c r="J19" s="134"/>
      <c r="K19" s="78"/>
      <c r="L19" s="79"/>
      <c r="M19" s="72"/>
      <c r="N19" s="73"/>
      <c r="O19" s="80"/>
      <c r="P19" s="81"/>
      <c r="Q19" s="80"/>
      <c r="R19" s="81"/>
      <c r="S19" s="308"/>
      <c r="T19" s="275"/>
      <c r="U19" s="606"/>
      <c r="V19" s="607"/>
      <c r="W19" s="91"/>
      <c r="X19" t="str">
        <f>IF(I19="","",COUNTIF($I$8:$I$42,"&lt;"&amp;I19)+COUNTIF($I$8:I19,I19))</f>
        <v/>
      </c>
    </row>
    <row r="20" spans="1:24" ht="27.95" customHeight="1">
      <c r="A20" s="62">
        <v>13</v>
      </c>
      <c r="B20" s="62" t="str">
        <f t="shared" si="0"/>
        <v>*</v>
      </c>
      <c r="C20" s="62" t="str">
        <f t="shared" si="1"/>
        <v>*</v>
      </c>
      <c r="D20" s="62" t="str">
        <f t="shared" si="2"/>
        <v>*</v>
      </c>
      <c r="E20" s="62"/>
      <c r="F20" s="467">
        <v>13</v>
      </c>
      <c r="G20" s="468"/>
      <c r="H20" s="76"/>
      <c r="I20" s="133"/>
      <c r="J20" s="132"/>
      <c r="K20" s="71"/>
      <c r="L20" s="79"/>
      <c r="M20" s="72"/>
      <c r="N20" s="73"/>
      <c r="O20" s="80"/>
      <c r="P20" s="81"/>
      <c r="Q20" s="80"/>
      <c r="R20" s="81"/>
      <c r="S20" s="308"/>
      <c r="T20" s="275"/>
      <c r="U20" s="606"/>
      <c r="V20" s="607"/>
      <c r="W20" s="91"/>
      <c r="X20" t="str">
        <f>IF(I20="","",COUNTIF($I$8:$I$42,"&lt;"&amp;I20)+COUNTIF($I$8:I20,I20))</f>
        <v/>
      </c>
    </row>
    <row r="21" spans="1:24" ht="27.95" customHeight="1">
      <c r="A21" s="62">
        <v>14</v>
      </c>
      <c r="B21" s="62" t="str">
        <f t="shared" si="0"/>
        <v>*</v>
      </c>
      <c r="C21" s="62" t="str">
        <f t="shared" si="1"/>
        <v>*</v>
      </c>
      <c r="D21" s="62" t="str">
        <f t="shared" si="2"/>
        <v>*</v>
      </c>
      <c r="E21" s="62"/>
      <c r="F21" s="467">
        <v>14</v>
      </c>
      <c r="G21" s="468"/>
      <c r="H21" s="76"/>
      <c r="I21" s="133"/>
      <c r="J21" s="134"/>
      <c r="K21" s="78"/>
      <c r="L21" s="79"/>
      <c r="M21" s="72"/>
      <c r="N21" s="73"/>
      <c r="O21" s="80"/>
      <c r="P21" s="81"/>
      <c r="Q21" s="80"/>
      <c r="R21" s="81"/>
      <c r="S21" s="308"/>
      <c r="T21" s="275"/>
      <c r="U21" s="606"/>
      <c r="V21" s="607"/>
      <c r="W21" s="91"/>
      <c r="X21" t="str">
        <f>IF(I21="","",COUNTIF($I$8:$I$42,"&lt;"&amp;I21)+COUNTIF($I$8:I21,I21))</f>
        <v/>
      </c>
    </row>
    <row r="22" spans="1:24" ht="27.95" customHeight="1">
      <c r="A22" s="62">
        <v>15</v>
      </c>
      <c r="B22" s="62" t="str">
        <f t="shared" si="0"/>
        <v>*</v>
      </c>
      <c r="C22" s="62" t="str">
        <f t="shared" si="1"/>
        <v>*</v>
      </c>
      <c r="D22" s="62" t="str">
        <f t="shared" si="2"/>
        <v>*</v>
      </c>
      <c r="E22" s="62"/>
      <c r="F22" s="467">
        <v>15</v>
      </c>
      <c r="G22" s="468"/>
      <c r="H22" s="76"/>
      <c r="I22" s="133"/>
      <c r="J22" s="134"/>
      <c r="K22" s="71"/>
      <c r="L22" s="79"/>
      <c r="M22" s="72"/>
      <c r="N22" s="73"/>
      <c r="O22" s="80"/>
      <c r="P22" s="81"/>
      <c r="Q22" s="80"/>
      <c r="R22" s="81"/>
      <c r="S22" s="308"/>
      <c r="T22" s="275"/>
      <c r="U22" s="606"/>
      <c r="V22" s="607"/>
      <c r="W22" s="91"/>
      <c r="X22" t="str">
        <f>IF(I22="","",COUNTIF($I$8:$I$42,"&lt;"&amp;I22)+COUNTIF($I$8:I22,I22))</f>
        <v/>
      </c>
    </row>
    <row r="23" spans="1:24" ht="27.95" customHeight="1">
      <c r="A23" s="62">
        <v>16</v>
      </c>
      <c r="B23" s="62" t="str">
        <f t="shared" si="0"/>
        <v>*</v>
      </c>
      <c r="C23" s="62" t="str">
        <f t="shared" si="1"/>
        <v>*</v>
      </c>
      <c r="D23" s="62" t="str">
        <f t="shared" si="2"/>
        <v>*</v>
      </c>
      <c r="E23" s="62"/>
      <c r="F23" s="467">
        <v>16</v>
      </c>
      <c r="G23" s="468"/>
      <c r="H23" s="76"/>
      <c r="I23" s="133"/>
      <c r="J23" s="132"/>
      <c r="K23" s="78"/>
      <c r="L23" s="79"/>
      <c r="M23" s="72"/>
      <c r="N23" s="73"/>
      <c r="O23" s="80"/>
      <c r="P23" s="81"/>
      <c r="Q23" s="80"/>
      <c r="R23" s="81"/>
      <c r="S23" s="308"/>
      <c r="T23" s="275"/>
      <c r="U23" s="606"/>
      <c r="V23" s="607"/>
      <c r="W23" s="91"/>
      <c r="X23" t="str">
        <f>IF(I23="","",COUNTIF($I$8:$I$42,"&lt;"&amp;I23)+COUNTIF($I$8:I23,I23))</f>
        <v/>
      </c>
    </row>
    <row r="24" spans="1:24" ht="27.95" customHeight="1">
      <c r="A24" s="62">
        <v>17</v>
      </c>
      <c r="B24" s="62" t="str">
        <f t="shared" si="0"/>
        <v>*</v>
      </c>
      <c r="C24" s="62" t="str">
        <f t="shared" si="1"/>
        <v>*</v>
      </c>
      <c r="D24" s="62" t="str">
        <f t="shared" si="2"/>
        <v>*</v>
      </c>
      <c r="E24" s="62"/>
      <c r="F24" s="467">
        <v>17</v>
      </c>
      <c r="G24" s="468"/>
      <c r="H24" s="76"/>
      <c r="I24" s="133"/>
      <c r="J24" s="134"/>
      <c r="K24" s="71"/>
      <c r="L24" s="79"/>
      <c r="M24" s="72"/>
      <c r="N24" s="73"/>
      <c r="O24" s="80"/>
      <c r="P24" s="81"/>
      <c r="Q24" s="80"/>
      <c r="R24" s="81"/>
      <c r="S24" s="308"/>
      <c r="T24" s="275"/>
      <c r="U24" s="606"/>
      <c r="V24" s="607"/>
      <c r="W24" s="91"/>
      <c r="X24" t="str">
        <f>IF(I24="","",COUNTIF($I$8:$I$42,"&lt;"&amp;I24)+COUNTIF($I$8:I24,I24))</f>
        <v/>
      </c>
    </row>
    <row r="25" spans="1:24" ht="27.95" customHeight="1">
      <c r="A25" s="62">
        <v>18</v>
      </c>
      <c r="B25" s="62" t="str">
        <f t="shared" si="0"/>
        <v>*</v>
      </c>
      <c r="C25" s="62" t="str">
        <f t="shared" si="1"/>
        <v>*</v>
      </c>
      <c r="D25" s="62" t="str">
        <f t="shared" si="2"/>
        <v>*</v>
      </c>
      <c r="E25" s="62"/>
      <c r="F25" s="467">
        <v>18</v>
      </c>
      <c r="G25" s="468"/>
      <c r="H25" s="76"/>
      <c r="I25" s="133"/>
      <c r="J25" s="134"/>
      <c r="K25" s="78"/>
      <c r="L25" s="79"/>
      <c r="M25" s="72"/>
      <c r="N25" s="73"/>
      <c r="O25" s="80"/>
      <c r="P25" s="81"/>
      <c r="Q25" s="80"/>
      <c r="R25" s="81"/>
      <c r="S25" s="308"/>
      <c r="T25" s="275"/>
      <c r="U25" s="606"/>
      <c r="V25" s="607"/>
      <c r="W25" s="91"/>
      <c r="X25" t="str">
        <f>IF(I25="","",COUNTIF($I$8:$I$42,"&lt;"&amp;I25)+COUNTIF($I$8:I25,I25))</f>
        <v/>
      </c>
    </row>
    <row r="26" spans="1:24" ht="27.95" customHeight="1">
      <c r="A26" s="62">
        <v>19</v>
      </c>
      <c r="B26" s="62" t="str">
        <f t="shared" si="0"/>
        <v>*</v>
      </c>
      <c r="C26" s="62" t="str">
        <f t="shared" si="1"/>
        <v>*</v>
      </c>
      <c r="D26" s="62" t="str">
        <f t="shared" si="2"/>
        <v>*</v>
      </c>
      <c r="E26" s="62"/>
      <c r="F26" s="467">
        <v>19</v>
      </c>
      <c r="G26" s="468"/>
      <c r="H26" s="76"/>
      <c r="I26" s="133"/>
      <c r="J26" s="132"/>
      <c r="K26" s="71"/>
      <c r="L26" s="79"/>
      <c r="M26" s="72"/>
      <c r="N26" s="73"/>
      <c r="O26" s="80"/>
      <c r="P26" s="81"/>
      <c r="Q26" s="80"/>
      <c r="R26" s="81"/>
      <c r="S26" s="308"/>
      <c r="T26" s="275"/>
      <c r="U26" s="606"/>
      <c r="V26" s="607"/>
      <c r="W26" s="91"/>
      <c r="X26" t="str">
        <f>IF(I26="","",COUNTIF($I$8:$I$42,"&lt;"&amp;I26)+COUNTIF($I$8:I26,I26))</f>
        <v/>
      </c>
    </row>
    <row r="27" spans="1:24" ht="27.95" customHeight="1">
      <c r="A27" s="62">
        <v>20</v>
      </c>
      <c r="B27" s="62" t="str">
        <f t="shared" si="0"/>
        <v>*</v>
      </c>
      <c r="C27" s="62" t="str">
        <f t="shared" si="1"/>
        <v>*</v>
      </c>
      <c r="D27" s="62" t="str">
        <f t="shared" si="2"/>
        <v>*</v>
      </c>
      <c r="E27" s="62"/>
      <c r="F27" s="467">
        <v>20</v>
      </c>
      <c r="G27" s="468"/>
      <c r="H27" s="76"/>
      <c r="I27" s="133"/>
      <c r="J27" s="134"/>
      <c r="K27" s="78"/>
      <c r="L27" s="79"/>
      <c r="M27" s="72"/>
      <c r="N27" s="73"/>
      <c r="O27" s="80"/>
      <c r="P27" s="81"/>
      <c r="Q27" s="80"/>
      <c r="R27" s="81"/>
      <c r="S27" s="308"/>
      <c r="T27" s="275"/>
      <c r="U27" s="606"/>
      <c r="V27" s="607"/>
      <c r="W27" s="91"/>
      <c r="X27" t="str">
        <f>IF(I27="","",COUNTIF($I$8:$I$42,"&lt;"&amp;I27)+COUNTIF($I$8:I27,I27))</f>
        <v/>
      </c>
    </row>
    <row r="28" spans="1:24" ht="27.95" customHeight="1">
      <c r="A28" s="62">
        <v>21</v>
      </c>
      <c r="B28" s="62" t="str">
        <f t="shared" si="0"/>
        <v>*</v>
      </c>
      <c r="C28" s="62" t="str">
        <f t="shared" si="1"/>
        <v>*</v>
      </c>
      <c r="D28" s="62" t="str">
        <f t="shared" si="2"/>
        <v>*</v>
      </c>
      <c r="E28" s="62"/>
      <c r="F28" s="467">
        <v>21</v>
      </c>
      <c r="G28" s="468"/>
      <c r="H28" s="76"/>
      <c r="I28" s="133"/>
      <c r="J28" s="134"/>
      <c r="K28" s="71"/>
      <c r="L28" s="79"/>
      <c r="M28" s="72"/>
      <c r="N28" s="73"/>
      <c r="O28" s="80"/>
      <c r="P28" s="81"/>
      <c r="Q28" s="80"/>
      <c r="R28" s="81"/>
      <c r="S28" s="308"/>
      <c r="T28" s="275"/>
      <c r="U28" s="606"/>
      <c r="V28" s="607"/>
      <c r="W28" s="91"/>
      <c r="X28" t="str">
        <f>IF(I28="","",COUNTIF($I$8:$I$42,"&lt;"&amp;I28)+COUNTIF($I$8:I28,I28))</f>
        <v/>
      </c>
    </row>
    <row r="29" spans="1:24" ht="27.95" customHeight="1">
      <c r="A29" s="62">
        <v>22</v>
      </c>
      <c r="B29" s="62" t="str">
        <f t="shared" si="0"/>
        <v>*</v>
      </c>
      <c r="C29" s="62" t="str">
        <f t="shared" si="1"/>
        <v>*</v>
      </c>
      <c r="D29" s="62" t="str">
        <f t="shared" si="2"/>
        <v>*</v>
      </c>
      <c r="E29" s="62"/>
      <c r="F29" s="467">
        <v>22</v>
      </c>
      <c r="G29" s="468"/>
      <c r="H29" s="76"/>
      <c r="I29" s="133"/>
      <c r="J29" s="132"/>
      <c r="K29" s="78"/>
      <c r="L29" s="79"/>
      <c r="M29" s="72"/>
      <c r="N29" s="73"/>
      <c r="O29" s="80"/>
      <c r="P29" s="81"/>
      <c r="Q29" s="80"/>
      <c r="R29" s="81"/>
      <c r="S29" s="308"/>
      <c r="T29" s="275"/>
      <c r="U29" s="606"/>
      <c r="V29" s="607"/>
      <c r="W29" s="91"/>
      <c r="X29" t="str">
        <f>IF(I29="","",COUNTIF($I$8:$I$42,"&lt;"&amp;I29)+COUNTIF($I$8:I29,I29))</f>
        <v/>
      </c>
    </row>
    <row r="30" spans="1:24" ht="27.95" customHeight="1">
      <c r="A30" s="62">
        <v>23</v>
      </c>
      <c r="B30" s="62" t="str">
        <f t="shared" si="0"/>
        <v>*</v>
      </c>
      <c r="C30" s="62" t="str">
        <f t="shared" si="1"/>
        <v>*</v>
      </c>
      <c r="D30" s="62" t="str">
        <f t="shared" si="2"/>
        <v>*</v>
      </c>
      <c r="E30" s="62"/>
      <c r="F30" s="467">
        <v>23</v>
      </c>
      <c r="G30" s="468"/>
      <c r="H30" s="76"/>
      <c r="I30" s="133"/>
      <c r="J30" s="134"/>
      <c r="K30" s="71"/>
      <c r="L30" s="76"/>
      <c r="M30" s="135"/>
      <c r="N30" s="136"/>
      <c r="O30" s="80"/>
      <c r="P30" s="81"/>
      <c r="Q30" s="80"/>
      <c r="R30" s="81"/>
      <c r="S30" s="308"/>
      <c r="T30" s="275"/>
      <c r="U30" s="606"/>
      <c r="V30" s="607"/>
      <c r="W30" s="91"/>
      <c r="X30" t="str">
        <f>IF(I30="","",COUNTIF($I$8:$I$42,"&lt;"&amp;I30)+COUNTIF($I$8:I30,I30))</f>
        <v/>
      </c>
    </row>
    <row r="31" spans="1:24" ht="27.95" customHeight="1">
      <c r="A31" s="62">
        <v>24</v>
      </c>
      <c r="B31" s="62" t="str">
        <f t="shared" si="0"/>
        <v>*</v>
      </c>
      <c r="C31" s="62" t="str">
        <f t="shared" si="1"/>
        <v>*</v>
      </c>
      <c r="D31" s="62" t="str">
        <f t="shared" si="2"/>
        <v>*</v>
      </c>
      <c r="E31" s="62"/>
      <c r="F31" s="467">
        <v>24</v>
      </c>
      <c r="G31" s="468"/>
      <c r="H31" s="76"/>
      <c r="I31" s="133"/>
      <c r="J31" s="134"/>
      <c r="K31" s="78"/>
      <c r="L31" s="76"/>
      <c r="M31" s="135"/>
      <c r="N31" s="136"/>
      <c r="O31" s="80"/>
      <c r="P31" s="81"/>
      <c r="Q31" s="80"/>
      <c r="R31" s="81"/>
      <c r="S31" s="308"/>
      <c r="T31" s="275"/>
      <c r="U31" s="606"/>
      <c r="V31" s="607"/>
      <c r="W31" s="91"/>
      <c r="X31" t="str">
        <f>IF(I31="","",COUNTIF($I$8:$I$42,"&lt;"&amp;I31)+COUNTIF($I$8:I31,I31))</f>
        <v/>
      </c>
    </row>
    <row r="32" spans="1:24" ht="27.95" customHeight="1">
      <c r="A32" s="62">
        <v>25</v>
      </c>
      <c r="B32" s="62" t="str">
        <f t="shared" si="0"/>
        <v>*</v>
      </c>
      <c r="C32" s="62" t="str">
        <f t="shared" si="1"/>
        <v>*</v>
      </c>
      <c r="D32" s="62" t="str">
        <f t="shared" si="2"/>
        <v>*</v>
      </c>
      <c r="E32" s="62"/>
      <c r="F32" s="467">
        <v>25</v>
      </c>
      <c r="G32" s="468"/>
      <c r="H32" s="76"/>
      <c r="I32" s="133"/>
      <c r="J32" s="132"/>
      <c r="K32" s="71"/>
      <c r="L32" s="76"/>
      <c r="M32" s="135"/>
      <c r="N32" s="136"/>
      <c r="O32" s="80"/>
      <c r="P32" s="81"/>
      <c r="Q32" s="80"/>
      <c r="R32" s="81"/>
      <c r="S32" s="308"/>
      <c r="T32" s="275"/>
      <c r="U32" s="606"/>
      <c r="V32" s="607"/>
      <c r="W32" s="91"/>
      <c r="X32" t="str">
        <f>IF(I32="","",COUNTIF($I$8:$I$42,"&lt;"&amp;I32)+COUNTIF($I$8:I32,I32))</f>
        <v/>
      </c>
    </row>
    <row r="33" spans="1:24" ht="27.95" customHeight="1">
      <c r="A33" s="62">
        <v>26</v>
      </c>
      <c r="B33" s="62" t="str">
        <f t="shared" si="0"/>
        <v>*</v>
      </c>
      <c r="C33" s="62" t="str">
        <f t="shared" si="1"/>
        <v>*</v>
      </c>
      <c r="D33" s="62" t="str">
        <f t="shared" si="2"/>
        <v>*</v>
      </c>
      <c r="E33" s="62"/>
      <c r="F33" s="467">
        <v>26</v>
      </c>
      <c r="G33" s="468"/>
      <c r="H33" s="76"/>
      <c r="I33" s="133"/>
      <c r="J33" s="134"/>
      <c r="K33" s="78"/>
      <c r="L33" s="76"/>
      <c r="M33" s="135"/>
      <c r="N33" s="136"/>
      <c r="O33" s="80"/>
      <c r="P33" s="81"/>
      <c r="Q33" s="80"/>
      <c r="R33" s="81"/>
      <c r="S33" s="308"/>
      <c r="T33" s="275"/>
      <c r="U33" s="606"/>
      <c r="V33" s="607"/>
      <c r="W33" s="91"/>
      <c r="X33" t="str">
        <f>IF(I33="","",COUNTIF($I$8:$I$42,"&lt;"&amp;I33)+COUNTIF($I$8:I33,I33))</f>
        <v/>
      </c>
    </row>
    <row r="34" spans="1:24" ht="27.95" customHeight="1">
      <c r="A34" s="62">
        <v>27</v>
      </c>
      <c r="B34" s="62" t="str">
        <f t="shared" si="0"/>
        <v>*</v>
      </c>
      <c r="C34" s="62" t="str">
        <f t="shared" si="1"/>
        <v>*</v>
      </c>
      <c r="D34" s="62" t="str">
        <f t="shared" si="2"/>
        <v>*</v>
      </c>
      <c r="E34" s="62"/>
      <c r="F34" s="467">
        <v>27</v>
      </c>
      <c r="G34" s="468"/>
      <c r="H34" s="76"/>
      <c r="I34" s="133"/>
      <c r="J34" s="134"/>
      <c r="K34" s="71"/>
      <c r="L34" s="76"/>
      <c r="M34" s="135"/>
      <c r="N34" s="136"/>
      <c r="O34" s="80"/>
      <c r="P34" s="81"/>
      <c r="Q34" s="80"/>
      <c r="R34" s="81"/>
      <c r="S34" s="308"/>
      <c r="T34" s="275"/>
      <c r="U34" s="606"/>
      <c r="V34" s="607"/>
      <c r="W34" s="91"/>
      <c r="X34" t="str">
        <f>IF(I34="","",COUNTIF($I$8:$I$42,"&lt;"&amp;I34)+COUNTIF($I$8:I34,I34))</f>
        <v/>
      </c>
    </row>
    <row r="35" spans="1:24" ht="27.95" customHeight="1">
      <c r="A35" s="62">
        <v>28</v>
      </c>
      <c r="B35" s="62" t="str">
        <f t="shared" si="0"/>
        <v>*</v>
      </c>
      <c r="C35" s="62" t="str">
        <f t="shared" si="1"/>
        <v>*</v>
      </c>
      <c r="D35" s="62" t="str">
        <f t="shared" si="2"/>
        <v>*</v>
      </c>
      <c r="E35" s="62"/>
      <c r="F35" s="467">
        <v>28</v>
      </c>
      <c r="G35" s="468"/>
      <c r="H35" s="76"/>
      <c r="I35" s="133"/>
      <c r="J35" s="132"/>
      <c r="K35" s="78"/>
      <c r="L35" s="79"/>
      <c r="M35" s="72"/>
      <c r="N35" s="73"/>
      <c r="O35" s="80"/>
      <c r="P35" s="81"/>
      <c r="Q35" s="80"/>
      <c r="R35" s="81"/>
      <c r="S35" s="308"/>
      <c r="T35" s="275"/>
      <c r="U35" s="606"/>
      <c r="V35" s="607"/>
      <c r="W35" s="91"/>
      <c r="X35" t="str">
        <f>IF(I35="","",COUNTIF($I$8:$I$42,"&lt;"&amp;I35)+COUNTIF($I$8:I35,I35))</f>
        <v/>
      </c>
    </row>
    <row r="36" spans="1:24" ht="27.95" customHeight="1">
      <c r="A36" s="62">
        <v>29</v>
      </c>
      <c r="B36" s="62" t="str">
        <f t="shared" si="0"/>
        <v>*</v>
      </c>
      <c r="C36" s="62" t="str">
        <f t="shared" si="1"/>
        <v>*</v>
      </c>
      <c r="D36" s="62" t="str">
        <f t="shared" si="2"/>
        <v>*</v>
      </c>
      <c r="E36" s="62"/>
      <c r="F36" s="467">
        <v>29</v>
      </c>
      <c r="G36" s="468"/>
      <c r="H36" s="76"/>
      <c r="I36" s="133"/>
      <c r="J36" s="134"/>
      <c r="K36" s="71"/>
      <c r="L36" s="79"/>
      <c r="M36" s="72"/>
      <c r="N36" s="73"/>
      <c r="O36" s="80"/>
      <c r="P36" s="81"/>
      <c r="Q36" s="80"/>
      <c r="R36" s="81"/>
      <c r="S36" s="308"/>
      <c r="T36" s="275"/>
      <c r="U36" s="606"/>
      <c r="V36" s="607"/>
      <c r="W36" s="91"/>
      <c r="X36" t="str">
        <f>IF(I36="","",COUNTIF($I$8:$I$42,"&lt;"&amp;I36)+COUNTIF($I$8:I36,I36))</f>
        <v/>
      </c>
    </row>
    <row r="37" spans="1:24" ht="27.95" customHeight="1">
      <c r="A37" s="62">
        <v>30</v>
      </c>
      <c r="B37" s="62" t="str">
        <f t="shared" si="0"/>
        <v>*</v>
      </c>
      <c r="C37" s="62" t="str">
        <f t="shared" si="1"/>
        <v>*</v>
      </c>
      <c r="D37" s="62" t="str">
        <f t="shared" si="2"/>
        <v>*</v>
      </c>
      <c r="E37" s="62"/>
      <c r="F37" s="467">
        <v>30</v>
      </c>
      <c r="G37" s="468"/>
      <c r="H37" s="76"/>
      <c r="I37" s="133"/>
      <c r="J37" s="134"/>
      <c r="K37" s="78"/>
      <c r="L37" s="79"/>
      <c r="M37" s="72"/>
      <c r="N37" s="73"/>
      <c r="O37" s="80"/>
      <c r="P37" s="81"/>
      <c r="Q37" s="80"/>
      <c r="R37" s="81"/>
      <c r="S37" s="308"/>
      <c r="T37" s="275"/>
      <c r="U37" s="606"/>
      <c r="V37" s="607"/>
      <c r="W37" s="91"/>
      <c r="X37" t="str">
        <f>IF(I37="","",COUNTIF($I$8:$I$42,"&lt;"&amp;I37)+COUNTIF($I$8:I37,I37))</f>
        <v/>
      </c>
    </row>
    <row r="38" spans="1:24" ht="27.95" customHeight="1">
      <c r="A38" s="62">
        <v>31</v>
      </c>
      <c r="B38" s="62" t="str">
        <f t="shared" si="0"/>
        <v>*</v>
      </c>
      <c r="C38" s="62" t="str">
        <f t="shared" si="1"/>
        <v>*</v>
      </c>
      <c r="D38" s="62" t="str">
        <f t="shared" si="2"/>
        <v>*</v>
      </c>
      <c r="E38" s="62"/>
      <c r="F38" s="467">
        <v>31</v>
      </c>
      <c r="G38" s="468"/>
      <c r="H38" s="76"/>
      <c r="I38" s="133"/>
      <c r="J38" s="132"/>
      <c r="K38" s="71"/>
      <c r="L38" s="79"/>
      <c r="M38" s="72"/>
      <c r="N38" s="73"/>
      <c r="O38" s="80"/>
      <c r="P38" s="81"/>
      <c r="Q38" s="80"/>
      <c r="R38" s="81"/>
      <c r="S38" s="308"/>
      <c r="T38" s="275"/>
      <c r="U38" s="606"/>
      <c r="V38" s="607"/>
      <c r="W38" s="91"/>
      <c r="X38" t="str">
        <f>IF(I38="","",COUNTIF($I$8:$I$42,"&lt;"&amp;I38)+COUNTIF($I$8:I38,I38))</f>
        <v/>
      </c>
    </row>
    <row r="39" spans="1:24" ht="27.95" customHeight="1">
      <c r="A39" s="62">
        <v>32</v>
      </c>
      <c r="B39" s="62" t="str">
        <f t="shared" si="0"/>
        <v>*</v>
      </c>
      <c r="C39" s="62" t="str">
        <f t="shared" si="1"/>
        <v>*</v>
      </c>
      <c r="D39" s="62" t="str">
        <f t="shared" si="2"/>
        <v>*</v>
      </c>
      <c r="E39" s="62"/>
      <c r="F39" s="467">
        <v>32</v>
      </c>
      <c r="G39" s="468"/>
      <c r="H39" s="76"/>
      <c r="I39" s="133"/>
      <c r="J39" s="134"/>
      <c r="K39" s="78"/>
      <c r="L39" s="79"/>
      <c r="M39" s="72"/>
      <c r="N39" s="73"/>
      <c r="O39" s="80"/>
      <c r="P39" s="81"/>
      <c r="Q39" s="80"/>
      <c r="R39" s="81"/>
      <c r="S39" s="308"/>
      <c r="T39" s="275"/>
      <c r="U39" s="606"/>
      <c r="V39" s="608"/>
      <c r="W39" s="91"/>
      <c r="X39" t="str">
        <f>IF(I39="","",COUNTIF($I$8:$I$42,"&lt;"&amp;I39)+COUNTIF($I$8:I39,I39))</f>
        <v/>
      </c>
    </row>
    <row r="40" spans="1:24" ht="27.95" customHeight="1">
      <c r="A40" s="62">
        <v>33</v>
      </c>
      <c r="B40" s="62" t="str">
        <f t="shared" si="0"/>
        <v>*</v>
      </c>
      <c r="C40" s="62" t="str">
        <f t="shared" si="1"/>
        <v>*</v>
      </c>
      <c r="D40" s="62" t="str">
        <f t="shared" si="2"/>
        <v>*</v>
      </c>
      <c r="E40" s="62"/>
      <c r="F40" s="467">
        <v>33</v>
      </c>
      <c r="G40" s="468"/>
      <c r="H40" s="76"/>
      <c r="I40" s="133"/>
      <c r="J40" s="134"/>
      <c r="K40" s="71"/>
      <c r="L40" s="79"/>
      <c r="M40" s="72"/>
      <c r="N40" s="73"/>
      <c r="O40" s="80"/>
      <c r="P40" s="81"/>
      <c r="Q40" s="80"/>
      <c r="R40" s="81"/>
      <c r="S40" s="308"/>
      <c r="T40" s="275"/>
      <c r="U40" s="606"/>
      <c r="V40" s="608"/>
      <c r="W40" s="91"/>
      <c r="X40" t="str">
        <f>IF(I40="","",COUNTIF($I$8:$I$42,"&lt;"&amp;I40)+COUNTIF($I$8:I40,I40))</f>
        <v/>
      </c>
    </row>
    <row r="41" spans="1:24" ht="27.95" customHeight="1">
      <c r="A41" s="62">
        <v>34</v>
      </c>
      <c r="B41" s="62" t="str">
        <f t="shared" si="0"/>
        <v>*</v>
      </c>
      <c r="C41" s="62" t="str">
        <f t="shared" si="1"/>
        <v>*</v>
      </c>
      <c r="D41" s="62" t="str">
        <f t="shared" si="2"/>
        <v>*</v>
      </c>
      <c r="E41" s="62"/>
      <c r="F41" s="467">
        <v>34</v>
      </c>
      <c r="G41" s="468"/>
      <c r="H41" s="76"/>
      <c r="I41" s="133"/>
      <c r="J41" s="132"/>
      <c r="K41" s="78"/>
      <c r="L41" s="79"/>
      <c r="M41" s="72"/>
      <c r="N41" s="73"/>
      <c r="O41" s="80"/>
      <c r="P41" s="81"/>
      <c r="Q41" s="80"/>
      <c r="R41" s="81"/>
      <c r="S41" s="308"/>
      <c r="T41" s="275"/>
      <c r="U41" s="606"/>
      <c r="V41" s="608"/>
      <c r="W41" s="91"/>
      <c r="X41" t="str">
        <f>IF(I41="","",COUNTIF($I$8:$I$42,"&lt;"&amp;I41)+COUNTIF($I$8:I41,I41))</f>
        <v/>
      </c>
    </row>
    <row r="42" spans="1:24" ht="27.95" customHeight="1" thickBot="1">
      <c r="A42" s="62">
        <v>35</v>
      </c>
      <c r="B42" s="62" t="str">
        <f t="shared" si="0"/>
        <v>*</v>
      </c>
      <c r="C42" s="62" t="str">
        <f t="shared" si="1"/>
        <v>*</v>
      </c>
      <c r="D42" s="62" t="str">
        <f t="shared" si="2"/>
        <v>*</v>
      </c>
      <c r="E42" s="62"/>
      <c r="F42" s="471">
        <v>35</v>
      </c>
      <c r="G42" s="472"/>
      <c r="H42" s="84"/>
      <c r="I42" s="137"/>
      <c r="J42" s="138"/>
      <c r="K42" s="86"/>
      <c r="L42" s="84"/>
      <c r="M42" s="172"/>
      <c r="N42" s="173"/>
      <c r="O42" s="87"/>
      <c r="P42" s="88"/>
      <c r="Q42" s="87"/>
      <c r="R42" s="88"/>
      <c r="S42" s="313"/>
      <c r="T42" s="277"/>
      <c r="U42" s="553"/>
      <c r="V42" s="609"/>
      <c r="W42" s="91"/>
      <c r="X42" t="str">
        <f>IF(I42="","",COUNTIF($I$8:$I$42,"&lt;"&amp;I42)+COUNTIF($I$8:I42,I42))</f>
        <v/>
      </c>
    </row>
    <row r="43" spans="1:24" ht="18" customHeight="1">
      <c r="A43" s="91"/>
      <c r="B43" s="91"/>
      <c r="C43" s="91"/>
      <c r="D43" s="91"/>
      <c r="E43" s="91"/>
      <c r="F43" s="91"/>
      <c r="G43" s="92"/>
      <c r="H43" s="91"/>
      <c r="I43" s="91"/>
      <c r="J43" s="91"/>
      <c r="K43" s="91"/>
      <c r="L43" s="91"/>
      <c r="M43" s="91"/>
      <c r="N43" s="91"/>
      <c r="O43" s="91"/>
      <c r="P43" s="91"/>
      <c r="Q43" s="91"/>
      <c r="R43" s="91"/>
      <c r="S43" s="91"/>
      <c r="T43" s="91"/>
      <c r="U43" s="91"/>
      <c r="V43" s="91"/>
      <c r="W43" s="91"/>
    </row>
    <row r="44" spans="1:24" ht="18" customHeight="1">
      <c r="A44" s="91"/>
      <c r="B44" s="91"/>
      <c r="C44" s="91"/>
      <c r="D44" s="91"/>
      <c r="E44" s="91"/>
      <c r="F44" s="91" t="s">
        <v>6</v>
      </c>
      <c r="G44" s="93">
        <v>1</v>
      </c>
      <c r="H44" s="91" t="s">
        <v>440</v>
      </c>
      <c r="I44" s="91"/>
      <c r="J44" s="91"/>
      <c r="K44" s="91"/>
      <c r="L44" s="91"/>
      <c r="M44" s="91"/>
      <c r="N44" s="91"/>
      <c r="O44" s="91"/>
      <c r="P44" s="91"/>
      <c r="Q44" s="91"/>
      <c r="R44" s="91"/>
      <c r="S44" s="91"/>
      <c r="T44" s="91"/>
      <c r="U44" s="91"/>
      <c r="V44" s="91"/>
      <c r="W44" s="91"/>
    </row>
    <row r="45" spans="1:24" ht="18" customHeight="1">
      <c r="A45" s="91"/>
      <c r="B45" s="91"/>
      <c r="C45" s="91"/>
      <c r="D45" s="91"/>
      <c r="E45" s="91"/>
      <c r="F45" s="91"/>
      <c r="G45" s="93">
        <v>2</v>
      </c>
      <c r="H45" s="91" t="s">
        <v>121</v>
      </c>
      <c r="I45" s="91"/>
      <c r="J45" s="91"/>
      <c r="K45" s="91"/>
      <c r="L45" s="91"/>
      <c r="M45" s="91"/>
      <c r="N45" s="91"/>
      <c r="O45" s="91"/>
      <c r="P45" s="91"/>
      <c r="Q45" s="91"/>
      <c r="R45" s="91"/>
      <c r="S45" s="91"/>
      <c r="T45" s="91"/>
      <c r="U45" s="91"/>
      <c r="V45" s="91"/>
      <c r="W45" s="91"/>
    </row>
    <row r="46" spans="1:24" ht="18" customHeight="1">
      <c r="A46" s="91"/>
      <c r="B46" s="91"/>
      <c r="C46" s="91"/>
      <c r="D46" s="91"/>
      <c r="E46" s="91"/>
      <c r="F46" s="91"/>
      <c r="G46" s="93"/>
      <c r="H46" s="91" t="s">
        <v>123</v>
      </c>
      <c r="I46" s="91"/>
      <c r="J46" s="91"/>
      <c r="K46" s="91"/>
      <c r="L46" s="91"/>
      <c r="M46" s="91"/>
      <c r="N46" s="91"/>
      <c r="O46" s="91"/>
      <c r="P46" s="91"/>
      <c r="Q46" s="91"/>
      <c r="R46" s="91"/>
      <c r="S46" s="91"/>
      <c r="T46" s="91"/>
      <c r="U46" s="91"/>
      <c r="V46" s="91"/>
      <c r="W46" s="91"/>
    </row>
    <row r="47" spans="1:24" ht="18" customHeight="1">
      <c r="A47" s="91"/>
      <c r="B47" s="91"/>
      <c r="C47" s="91"/>
      <c r="D47" s="91"/>
      <c r="E47" s="91"/>
      <c r="F47" s="91"/>
      <c r="G47" s="93"/>
      <c r="H47" s="91" t="s">
        <v>122</v>
      </c>
      <c r="I47" s="91"/>
      <c r="J47" s="91"/>
      <c r="K47" s="91"/>
      <c r="L47" s="91"/>
      <c r="M47" s="91"/>
      <c r="N47" s="91"/>
      <c r="O47" s="91"/>
      <c r="P47" s="91"/>
      <c r="Q47" s="91"/>
      <c r="R47" s="91"/>
      <c r="S47" s="91"/>
      <c r="T47" s="91"/>
      <c r="U47" s="91"/>
      <c r="V47" s="91"/>
      <c r="W47" s="91"/>
    </row>
    <row r="48" spans="1:24" ht="18" customHeight="1">
      <c r="A48" s="91"/>
      <c r="B48" s="91"/>
      <c r="C48" s="91"/>
      <c r="D48" s="91"/>
      <c r="E48" s="91"/>
      <c r="F48" s="91"/>
      <c r="G48" s="93">
        <v>3</v>
      </c>
      <c r="H48" s="91" t="s">
        <v>126</v>
      </c>
      <c r="I48" s="141"/>
      <c r="J48" s="141"/>
      <c r="K48" s="141"/>
      <c r="L48" s="91"/>
      <c r="M48" s="91"/>
      <c r="N48" s="91"/>
      <c r="O48" s="91"/>
      <c r="P48" s="91"/>
      <c r="Q48" s="91"/>
      <c r="R48" s="91"/>
      <c r="S48" s="91"/>
      <c r="T48" s="91"/>
      <c r="U48" s="91"/>
      <c r="V48" s="91"/>
      <c r="W48" s="91"/>
    </row>
    <row r="49" spans="1:23" ht="18" customHeight="1">
      <c r="A49" s="91"/>
      <c r="B49" s="91"/>
      <c r="C49" s="91"/>
      <c r="D49" s="91"/>
      <c r="E49" s="91"/>
      <c r="F49" s="91"/>
      <c r="G49" s="175">
        <v>4</v>
      </c>
      <c r="H49" s="176" t="s">
        <v>455</v>
      </c>
      <c r="I49" s="91"/>
      <c r="J49" s="91"/>
      <c r="K49" s="91"/>
      <c r="L49" s="91"/>
      <c r="M49" s="91"/>
      <c r="N49" s="91"/>
      <c r="O49" s="91"/>
      <c r="P49" s="91"/>
      <c r="Q49" s="91"/>
      <c r="R49" s="91"/>
      <c r="S49" s="91"/>
      <c r="T49" s="91"/>
      <c r="U49" s="91"/>
      <c r="V49" s="91"/>
      <c r="W49" s="91"/>
    </row>
    <row r="50" spans="1:23" ht="18" customHeight="1">
      <c r="A50" s="91"/>
      <c r="B50" s="91"/>
      <c r="C50" s="91"/>
      <c r="D50" s="91"/>
      <c r="E50" s="91"/>
      <c r="F50" s="91"/>
      <c r="G50" s="93">
        <v>5</v>
      </c>
      <c r="H50" s="91" t="s">
        <v>293</v>
      </c>
      <c r="I50" s="91"/>
      <c r="J50" s="91"/>
      <c r="K50" s="91"/>
      <c r="L50" s="91"/>
      <c r="M50" s="91"/>
      <c r="N50" s="91"/>
      <c r="O50" s="91"/>
      <c r="P50" s="91"/>
      <c r="Q50" s="91"/>
      <c r="R50" s="91"/>
      <c r="S50" s="91"/>
      <c r="T50" s="91"/>
      <c r="U50" s="91"/>
      <c r="V50" s="91"/>
      <c r="W50" s="91"/>
    </row>
    <row r="51" spans="1:23" ht="18" customHeight="1">
      <c r="A51" s="91"/>
      <c r="B51" s="91"/>
      <c r="C51" s="91"/>
      <c r="D51" s="91"/>
      <c r="E51" s="91"/>
      <c r="F51" s="91"/>
      <c r="G51" s="93"/>
      <c r="H51" s="91" t="s">
        <v>447</v>
      </c>
      <c r="I51" s="91"/>
      <c r="J51" s="91"/>
      <c r="K51" s="91"/>
      <c r="L51" s="91"/>
      <c r="M51" s="91"/>
      <c r="N51" s="91"/>
      <c r="O51" s="91"/>
      <c r="P51" s="91"/>
      <c r="Q51" s="91"/>
      <c r="R51" s="91"/>
      <c r="S51" s="91"/>
      <c r="T51" s="91"/>
      <c r="U51" s="91"/>
      <c r="V51" s="91"/>
      <c r="W51" s="91"/>
    </row>
    <row r="52" spans="1:23" ht="18" customHeight="1">
      <c r="A52" s="91"/>
      <c r="B52" s="91"/>
      <c r="C52" s="91"/>
      <c r="D52" s="91"/>
      <c r="E52" s="91"/>
      <c r="F52" s="91"/>
      <c r="G52" s="91"/>
      <c r="H52" s="91"/>
      <c r="I52" s="91"/>
      <c r="J52" s="91"/>
      <c r="K52" s="91"/>
      <c r="L52" s="91"/>
      <c r="M52" s="91"/>
      <c r="N52" s="91"/>
      <c r="O52" s="91"/>
      <c r="P52" s="91"/>
      <c r="Q52" s="91"/>
      <c r="R52" s="91"/>
      <c r="S52" s="91"/>
      <c r="T52" s="91"/>
      <c r="U52" s="91"/>
      <c r="V52" s="91"/>
      <c r="W52" s="91"/>
    </row>
    <row r="53" spans="1:23">
      <c r="A53" s="91"/>
      <c r="B53" s="91"/>
      <c r="C53" s="91"/>
      <c r="D53" s="91"/>
      <c r="E53" s="91"/>
      <c r="F53" s="91"/>
      <c r="G53" s="91"/>
      <c r="H53" s="91"/>
      <c r="I53" s="91"/>
      <c r="J53" s="91"/>
      <c r="K53" s="91"/>
      <c r="L53" s="91"/>
      <c r="M53" s="91"/>
      <c r="N53" s="91"/>
      <c r="O53" s="91"/>
      <c r="P53" s="91"/>
      <c r="Q53" s="91"/>
      <c r="R53" s="91"/>
      <c r="S53" s="91"/>
      <c r="T53" s="91"/>
      <c r="U53" s="91"/>
      <c r="V53" s="91"/>
      <c r="W53" s="91"/>
    </row>
    <row r="54" spans="1:23">
      <c r="A54" s="91"/>
      <c r="B54" s="91"/>
      <c r="C54" s="91"/>
      <c r="D54" s="91"/>
      <c r="E54" s="91"/>
      <c r="F54" s="571" t="s">
        <v>297</v>
      </c>
      <c r="G54" s="571"/>
      <c r="H54" s="205">
        <f>COUNTA(H8:H42)</f>
        <v>0</v>
      </c>
      <c r="I54" s="91"/>
      <c r="J54" s="91"/>
      <c r="K54" s="91"/>
      <c r="L54" s="91"/>
      <c r="M54" s="91"/>
      <c r="N54" s="91"/>
      <c r="O54" s="91"/>
      <c r="P54" s="91"/>
      <c r="Q54" s="91"/>
      <c r="R54" s="91"/>
      <c r="S54" s="91"/>
      <c r="T54" s="91"/>
      <c r="U54" s="91"/>
      <c r="V54" s="91"/>
      <c r="W54" s="91"/>
    </row>
    <row r="55" spans="1:23">
      <c r="A55" s="91"/>
      <c r="B55" s="91"/>
      <c r="C55" s="91"/>
      <c r="D55" s="91"/>
      <c r="E55" s="91"/>
      <c r="F55" s="570" t="s">
        <v>343</v>
      </c>
      <c r="G55" s="570"/>
      <c r="H55" s="226">
        <f>SUMPRODUCT((L8:L42&lt;&gt;"")/COUNTIFS(L8:L42,L8:L42&amp;""))</f>
        <v>0</v>
      </c>
      <c r="I55" s="91"/>
      <c r="J55" s="91"/>
      <c r="K55" s="91"/>
      <c r="L55" s="91"/>
      <c r="M55" s="91"/>
      <c r="N55" s="91"/>
      <c r="O55" s="91"/>
      <c r="P55" s="91"/>
      <c r="Q55" s="91"/>
      <c r="R55" s="91"/>
      <c r="S55" s="91"/>
      <c r="T55" s="91"/>
      <c r="U55" s="91"/>
      <c r="V55" s="91"/>
      <c r="W55" s="91"/>
    </row>
    <row r="56" spans="1:23">
      <c r="A56" s="91"/>
      <c r="B56" s="91"/>
      <c r="C56" s="91"/>
      <c r="D56" s="91"/>
      <c r="E56" s="91"/>
      <c r="F56" s="91"/>
      <c r="G56" s="91"/>
      <c r="H56" s="91"/>
      <c r="I56" s="91"/>
      <c r="J56" s="91"/>
      <c r="K56" s="91"/>
      <c r="L56" s="91"/>
      <c r="M56" s="91"/>
      <c r="N56" s="91"/>
      <c r="O56" s="91"/>
      <c r="P56" s="91"/>
      <c r="Q56" s="91"/>
      <c r="R56" s="91"/>
      <c r="S56" s="91"/>
      <c r="T56" s="91"/>
      <c r="U56" s="91"/>
      <c r="V56" s="91"/>
      <c r="W56" s="91"/>
    </row>
    <row r="57" spans="1:23">
      <c r="A57" s="91"/>
      <c r="B57" s="91"/>
      <c r="C57" s="91"/>
      <c r="D57" s="91"/>
      <c r="E57" s="91"/>
      <c r="F57" s="91"/>
      <c r="G57" s="91"/>
      <c r="H57" s="91"/>
      <c r="I57" s="91"/>
      <c r="J57" s="91"/>
      <c r="K57" s="91"/>
      <c r="L57" s="91"/>
      <c r="M57" s="91"/>
      <c r="N57" s="91"/>
      <c r="O57" s="91"/>
      <c r="P57" s="91"/>
      <c r="Q57" s="91"/>
      <c r="R57" s="91"/>
      <c r="S57" s="91"/>
      <c r="T57" s="91"/>
      <c r="U57" s="91"/>
      <c r="V57" s="91"/>
      <c r="W57" s="91"/>
    </row>
    <row r="58" spans="1:23">
      <c r="A58" s="91"/>
      <c r="B58" s="91"/>
      <c r="C58" s="91"/>
      <c r="D58" s="91"/>
      <c r="E58" s="91"/>
      <c r="F58" s="91"/>
      <c r="G58" s="91"/>
      <c r="H58" s="91"/>
      <c r="I58" s="91"/>
      <c r="J58" s="91"/>
      <c r="K58" s="91"/>
      <c r="L58" s="91"/>
      <c r="M58" s="91"/>
      <c r="N58" s="91"/>
      <c r="O58" s="91"/>
      <c r="P58" s="91"/>
      <c r="Q58" s="91"/>
      <c r="R58" s="91"/>
      <c r="S58" s="91"/>
      <c r="T58" s="91"/>
      <c r="U58" s="91"/>
      <c r="V58" s="91"/>
      <c r="W58" s="91"/>
    </row>
    <row r="59" spans="1:23"/>
    <row r="60" spans="1:23"/>
    <row r="61" spans="1:23"/>
    <row r="62" spans="1:23"/>
    <row r="63" spans="1:23"/>
    <row r="64" spans="1:23"/>
    <row r="65"/>
    <row r="66"/>
  </sheetData>
  <sheetProtection password="D8F5" sheet="1" selectLockedCells="1"/>
  <mergeCells count="84">
    <mergeCell ref="F1:T1"/>
    <mergeCell ref="U1:V1"/>
    <mergeCell ref="F7:G7"/>
    <mergeCell ref="U7:V7"/>
    <mergeCell ref="F55:G55"/>
    <mergeCell ref="F8:G8"/>
    <mergeCell ref="U8:V8"/>
    <mergeCell ref="F2:H2"/>
    <mergeCell ref="F3:H3"/>
    <mergeCell ref="I3:K3"/>
    <mergeCell ref="F4:H5"/>
    <mergeCell ref="I4:J5"/>
    <mergeCell ref="I2:J2"/>
    <mergeCell ref="M4:M5"/>
    <mergeCell ref="N4:P5"/>
    <mergeCell ref="U9:V9"/>
    <mergeCell ref="F10:G10"/>
    <mergeCell ref="U10:V10"/>
    <mergeCell ref="F11:G11"/>
    <mergeCell ref="U11:V11"/>
    <mergeCell ref="F9:G9"/>
    <mergeCell ref="U12:V12"/>
    <mergeCell ref="F13:G13"/>
    <mergeCell ref="U13:V13"/>
    <mergeCell ref="F14:G14"/>
    <mergeCell ref="U14:V14"/>
    <mergeCell ref="F12:G12"/>
    <mergeCell ref="U15:V15"/>
    <mergeCell ref="F16:G16"/>
    <mergeCell ref="U16:V16"/>
    <mergeCell ref="F17:G17"/>
    <mergeCell ref="U17:V17"/>
    <mergeCell ref="F15:G15"/>
    <mergeCell ref="U18:V18"/>
    <mergeCell ref="F19:G19"/>
    <mergeCell ref="U19:V19"/>
    <mergeCell ref="F20:G20"/>
    <mergeCell ref="U20:V20"/>
    <mergeCell ref="F18:G18"/>
    <mergeCell ref="U21:V21"/>
    <mergeCell ref="F22:G22"/>
    <mergeCell ref="U22:V22"/>
    <mergeCell ref="F23:G23"/>
    <mergeCell ref="U23:V23"/>
    <mergeCell ref="F21:G21"/>
    <mergeCell ref="U24:V24"/>
    <mergeCell ref="F25:G25"/>
    <mergeCell ref="U25:V25"/>
    <mergeCell ref="F26:G26"/>
    <mergeCell ref="U26:V26"/>
    <mergeCell ref="F24:G24"/>
    <mergeCell ref="U27:V27"/>
    <mergeCell ref="F28:G28"/>
    <mergeCell ref="U28:V28"/>
    <mergeCell ref="F29:G29"/>
    <mergeCell ref="U29:V29"/>
    <mergeCell ref="F27:G27"/>
    <mergeCell ref="F30:G30"/>
    <mergeCell ref="U30:V30"/>
    <mergeCell ref="F36:G36"/>
    <mergeCell ref="U36:V36"/>
    <mergeCell ref="F31:G31"/>
    <mergeCell ref="U31:V31"/>
    <mergeCell ref="F32:G32"/>
    <mergeCell ref="U32:V32"/>
    <mergeCell ref="F33:G33"/>
    <mergeCell ref="U33:V33"/>
    <mergeCell ref="F34:G34"/>
    <mergeCell ref="U34:V34"/>
    <mergeCell ref="F35:G35"/>
    <mergeCell ref="U35:V35"/>
    <mergeCell ref="F54:G54"/>
    <mergeCell ref="F37:G37"/>
    <mergeCell ref="U37:V37"/>
    <mergeCell ref="F38:G38"/>
    <mergeCell ref="U38:V38"/>
    <mergeCell ref="F39:G39"/>
    <mergeCell ref="U39:V39"/>
    <mergeCell ref="F40:G40"/>
    <mergeCell ref="U40:V40"/>
    <mergeCell ref="F41:G41"/>
    <mergeCell ref="U41:V41"/>
    <mergeCell ref="F42:G42"/>
    <mergeCell ref="U42:V42"/>
  </mergeCells>
  <phoneticPr fontId="1"/>
  <conditionalFormatting sqref="H8:V42">
    <cfRule type="expression" dxfId="46" priority="3">
      <formula>$H8&lt;&gt;""</formula>
    </cfRule>
  </conditionalFormatting>
  <conditionalFormatting sqref="H8:K42">
    <cfRule type="duplicateValues" dxfId="45" priority="1"/>
  </conditionalFormatting>
  <dataValidations count="7">
    <dataValidation type="list" imeMode="off" allowBlank="1" showInputMessage="1" showErrorMessage="1" errorTitle="プルダウンから選んでください。" sqref="O7 Q7 S7" xr:uid="{00000000-0002-0000-0B00-000000000000}">
      <formula1>"SL,GS,SJ,NC,CC,CF,RL"</formula1>
    </dataValidation>
    <dataValidation type="list" imeMode="off" allowBlank="1" showInputMessage="1" sqref="R8:R42 P8:P42" xr:uid="{00000000-0002-0000-0B00-000001000000}">
      <formula1>"特"</formula1>
    </dataValidation>
    <dataValidation type="list" imeMode="off" allowBlank="1" showInputMessage="1" showErrorMessage="1" errorTitle="半角1～3で入力してください。" sqref="N8:N42" xr:uid="{00000000-0002-0000-0B00-000002000000}">
      <formula1>"1,2,3"</formula1>
    </dataValidation>
    <dataValidation type="list" imeMode="hiragana" allowBlank="1" showInputMessage="1" showErrorMessage="1" sqref="Q8:Q42 O8:O42" xr:uid="{00000000-0002-0000-0B00-000003000000}">
      <formula1>"○"</formula1>
    </dataValidation>
    <dataValidation imeMode="fullKatakana" allowBlank="1" showInputMessage="1" showErrorMessage="1" sqref="I8:I42" xr:uid="{00000000-0002-0000-0B00-000004000000}"/>
    <dataValidation imeMode="halfAlpha" allowBlank="1" showInputMessage="1" showErrorMessage="1" sqref="F8:G42 J8:K42" xr:uid="{00000000-0002-0000-0B00-000005000000}"/>
    <dataValidation type="list" imeMode="hiragana" allowBlank="1" showInputMessage="1" showErrorMessage="1" sqref="N4" xr:uid="{00000000-0002-0000-0B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hiragana" allowBlank="1" showInputMessage="1" xr:uid="{00000000-0002-0000-0B00-000007000000}">
          <x14:formula1>
            <xm:f>リスト!$J$2:$J$102</xm:f>
          </x14:formula1>
          <xm:sqref>L8:L42</xm:sqref>
        </x14:dataValidation>
        <x14:dataValidation type="list" imeMode="fullKatakana" allowBlank="1" showInputMessage="1" xr:uid="{00000000-0002-0000-0B00-000008000000}">
          <x14:formula1>
            <xm:f>リスト!$P$2:$P$102</xm:f>
          </x14:formula1>
          <xm:sqref>M8:M42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00B0F0"/>
    <pageSetUpPr fitToPage="1"/>
  </sheetPr>
  <dimension ref="A1:X66"/>
  <sheetViews>
    <sheetView view="pageBreakPreview" zoomScaleNormal="100" zoomScaleSheetLayoutView="100" workbookViewId="0">
      <pane xSplit="7" ySplit="7" topLeftCell="H8" activePane="bottomRight" state="frozen"/>
      <selection activeCell="D8" sqref="D8:E8"/>
      <selection pane="topRight" activeCell="D8" sqref="D8:E8"/>
      <selection pane="bottomLeft" activeCell="D8" sqref="D8:E8"/>
      <selection pane="bottomRight" activeCell="H8" sqref="H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9" width="14.75" customWidth="1"/>
    <col min="10" max="11" width="14.25" customWidth="1"/>
    <col min="12" max="13" width="14.75" customWidth="1"/>
    <col min="14" max="14" width="4.625" customWidth="1"/>
    <col min="15" max="20" width="4.125" customWidth="1"/>
    <col min="21" max="22" width="9.625" customWidth="1"/>
    <col min="23" max="23" width="18.75" customWidth="1"/>
  </cols>
  <sheetData>
    <row r="1" spans="1:24" ht="54" customHeight="1" thickBot="1">
      <c r="A1" s="62"/>
      <c r="B1" s="62"/>
      <c r="C1" s="62"/>
      <c r="D1" s="62"/>
      <c r="E1" s="62"/>
      <c r="F1" s="482" t="s">
        <v>448</v>
      </c>
      <c r="G1" s="482"/>
      <c r="H1" s="482"/>
      <c r="I1" s="482"/>
      <c r="J1" s="482"/>
      <c r="K1" s="482"/>
      <c r="L1" s="482"/>
      <c r="M1" s="482"/>
      <c r="N1" s="482"/>
      <c r="O1" s="482"/>
      <c r="P1" s="482"/>
      <c r="Q1" s="482"/>
      <c r="R1" s="482"/>
      <c r="S1" s="482"/>
      <c r="T1" s="482"/>
      <c r="U1" s="483" t="s">
        <v>248</v>
      </c>
      <c r="V1" s="483"/>
      <c r="W1" s="91"/>
    </row>
    <row r="2" spans="1:24" ht="18" customHeight="1" thickBot="1">
      <c r="A2" s="62"/>
      <c r="B2" s="62"/>
      <c r="C2" s="62"/>
      <c r="D2" s="62"/>
      <c r="E2" s="62"/>
      <c r="F2" s="484" t="s">
        <v>339</v>
      </c>
      <c r="G2" s="484"/>
      <c r="H2" s="485"/>
      <c r="I2" s="478" t="s">
        <v>501</v>
      </c>
      <c r="J2" s="479"/>
      <c r="K2" s="285"/>
      <c r="L2" s="98"/>
      <c r="M2" s="100"/>
      <c r="N2" s="100"/>
      <c r="O2" s="98"/>
      <c r="P2" s="98"/>
      <c r="Q2" s="98"/>
      <c r="R2" s="98"/>
      <c r="S2" s="98"/>
      <c r="T2" s="98"/>
      <c r="U2" s="98"/>
      <c r="V2" s="321"/>
      <c r="W2" s="91"/>
    </row>
    <row r="3" spans="1:24" ht="18" customHeight="1" thickBot="1">
      <c r="A3" s="62"/>
      <c r="B3" s="62"/>
      <c r="C3" s="62"/>
      <c r="D3" s="62"/>
      <c r="E3" s="62"/>
      <c r="F3" s="490"/>
      <c r="G3" s="490"/>
      <c r="H3" s="490"/>
      <c r="I3" s="610"/>
      <c r="J3" s="610"/>
      <c r="K3" s="611"/>
      <c r="L3" s="98"/>
      <c r="M3" s="100"/>
      <c r="N3" s="100"/>
      <c r="O3" s="100"/>
      <c r="P3" s="100"/>
      <c r="Q3" s="100"/>
      <c r="R3" s="100"/>
      <c r="S3" s="100"/>
      <c r="T3" s="100"/>
      <c r="U3" s="100"/>
      <c r="V3" s="321"/>
      <c r="W3" s="91"/>
    </row>
    <row r="4" spans="1:24" ht="18" customHeight="1">
      <c r="A4" s="61"/>
      <c r="B4" s="61"/>
      <c r="C4" s="61"/>
      <c r="D4" s="61"/>
      <c r="E4" s="61"/>
      <c r="F4" s="489" t="s">
        <v>1</v>
      </c>
      <c r="G4" s="490"/>
      <c r="H4" s="490"/>
      <c r="I4" s="495" t="str">
        <f>MENU!D8</f>
        <v>都道府県</v>
      </c>
      <c r="J4" s="496"/>
      <c r="K4" s="100"/>
      <c r="L4" s="98"/>
      <c r="M4" s="489" t="s">
        <v>2</v>
      </c>
      <c r="N4" s="499" t="s">
        <v>94</v>
      </c>
      <c r="O4" s="500"/>
      <c r="P4" s="501"/>
      <c r="Q4" s="100"/>
      <c r="R4" s="100"/>
      <c r="S4" s="100"/>
      <c r="T4" s="100"/>
      <c r="U4" s="100"/>
      <c r="V4" s="288"/>
      <c r="W4" s="94"/>
    </row>
    <row r="5" spans="1:24" ht="18" customHeight="1" thickBot="1">
      <c r="A5" s="62"/>
      <c r="B5" s="62"/>
      <c r="C5" s="62"/>
      <c r="D5" s="62"/>
      <c r="E5" s="62"/>
      <c r="F5" s="492"/>
      <c r="G5" s="493"/>
      <c r="H5" s="493"/>
      <c r="I5" s="497"/>
      <c r="J5" s="498"/>
      <c r="K5" s="201"/>
      <c r="L5" s="101"/>
      <c r="M5" s="492"/>
      <c r="N5" s="502"/>
      <c r="O5" s="503"/>
      <c r="P5" s="504"/>
      <c r="Q5" s="290"/>
      <c r="R5" s="101"/>
      <c r="S5" s="331"/>
      <c r="T5" s="331"/>
      <c r="U5" s="288" t="s">
        <v>114</v>
      </c>
      <c r="V5" s="327"/>
      <c r="W5" s="91"/>
    </row>
    <row r="6" spans="1:24" ht="18" customHeight="1" thickBot="1">
      <c r="A6" s="62"/>
      <c r="B6" s="62"/>
      <c r="C6" s="62"/>
      <c r="D6" s="62"/>
      <c r="E6" s="62"/>
      <c r="F6" s="103"/>
      <c r="G6" s="103"/>
      <c r="H6" s="103"/>
      <c r="I6" s="9"/>
      <c r="J6" s="9"/>
      <c r="K6" s="9"/>
      <c r="L6" s="9"/>
      <c r="M6" s="103"/>
      <c r="N6" s="103"/>
      <c r="O6" s="9"/>
      <c r="P6" s="9"/>
      <c r="Q6" s="9"/>
      <c r="R6" s="103"/>
      <c r="S6" s="103"/>
      <c r="T6" s="103"/>
      <c r="U6" s="103"/>
      <c r="V6" s="9"/>
      <c r="W6" s="91"/>
    </row>
    <row r="7" spans="1:24" ht="27.95" customHeight="1">
      <c r="A7" s="62"/>
      <c r="B7" s="62" t="str">
        <f>IF(O7="","",O7&amp;N4)</f>
        <v>SJ女子</v>
      </c>
      <c r="C7" s="62" t="str">
        <f>IF(Q7="","",Q7&amp;N4)</f>
        <v>NC女子</v>
      </c>
      <c r="D7" s="62" t="str">
        <f>IF(S7="","",S7&amp;M4)</f>
        <v/>
      </c>
      <c r="E7" s="62"/>
      <c r="F7" s="559" t="s">
        <v>115</v>
      </c>
      <c r="G7" s="560"/>
      <c r="H7" s="63" t="s">
        <v>62</v>
      </c>
      <c r="I7" s="127" t="s">
        <v>9</v>
      </c>
      <c r="J7" s="128" t="s">
        <v>119</v>
      </c>
      <c r="K7" s="129" t="s">
        <v>120</v>
      </c>
      <c r="L7" s="130" t="s">
        <v>117</v>
      </c>
      <c r="M7" s="65" t="s">
        <v>63</v>
      </c>
      <c r="N7" s="67" t="s">
        <v>3</v>
      </c>
      <c r="O7" s="297" t="s">
        <v>98</v>
      </c>
      <c r="P7" s="68" t="str">
        <f>IF(O7="","",O7&amp;N4&amp;"-Rank")</f>
        <v>SJ女子-Rank</v>
      </c>
      <c r="Q7" s="297" t="s">
        <v>99</v>
      </c>
      <c r="R7" s="68" t="str">
        <f>IF(Q7="","",Q7&amp;N4&amp;"-Rank")</f>
        <v>NC女子-Rank</v>
      </c>
      <c r="S7" s="328"/>
      <c r="T7" s="298" t="str">
        <f>IF(S7="","",S7&amp;N4&amp;"-Rank")</f>
        <v/>
      </c>
      <c r="U7" s="557" t="s">
        <v>5</v>
      </c>
      <c r="V7" s="558"/>
      <c r="W7" s="91"/>
    </row>
    <row r="8" spans="1:24" ht="27.95" customHeight="1">
      <c r="A8" s="62">
        <v>1</v>
      </c>
      <c r="B8" s="62" t="str">
        <f>IF(P8="","*",IF(P8="特",X8,P8+100))</f>
        <v>*</v>
      </c>
      <c r="C8" s="62" t="str">
        <f>IF(R8="","*",IF(R8="特",X8,R8+100))</f>
        <v>*</v>
      </c>
      <c r="D8" s="62" t="str">
        <f>IF(T8="","*",IF(T8="特",X8,T8+100))</f>
        <v>*</v>
      </c>
      <c r="E8" s="62"/>
      <c r="F8" s="467">
        <v>1</v>
      </c>
      <c r="G8" s="468"/>
      <c r="H8" s="69"/>
      <c r="I8" s="131"/>
      <c r="J8" s="132"/>
      <c r="K8" s="71"/>
      <c r="L8" s="69"/>
      <c r="M8" s="72"/>
      <c r="N8" s="73"/>
      <c r="O8" s="74"/>
      <c r="P8" s="75"/>
      <c r="Q8" s="74"/>
      <c r="R8" s="75"/>
      <c r="S8" s="121"/>
      <c r="T8" s="122"/>
      <c r="U8" s="555"/>
      <c r="V8" s="556"/>
      <c r="W8" s="91"/>
      <c r="X8" t="str">
        <f>IF(I8="","",COUNTIF($I$8:$I$42,"&lt;"&amp;I8)+COUNTIF($I$8:I8,I8))</f>
        <v/>
      </c>
    </row>
    <row r="9" spans="1:24" ht="27.95" customHeight="1">
      <c r="A9" s="62">
        <v>2</v>
      </c>
      <c r="B9" s="62" t="str">
        <f t="shared" ref="B9:B42" si="0">IF(P9="","*",IF(P9="特",X9,P9+100))</f>
        <v>*</v>
      </c>
      <c r="C9" s="62" t="str">
        <f t="shared" ref="C9:C42" si="1">IF(R9="","*",IF(R9="特",X9,R9+100))</f>
        <v>*</v>
      </c>
      <c r="D9" s="62" t="str">
        <f t="shared" ref="D9:D42" si="2">IF(T9="","*",IF(T9="特",X9,T9+100))</f>
        <v>*</v>
      </c>
      <c r="E9" s="62"/>
      <c r="F9" s="467">
        <v>2</v>
      </c>
      <c r="G9" s="468"/>
      <c r="H9" s="76"/>
      <c r="I9" s="133"/>
      <c r="J9" s="134"/>
      <c r="K9" s="78"/>
      <c r="L9" s="79"/>
      <c r="M9" s="72"/>
      <c r="N9" s="73"/>
      <c r="O9" s="80"/>
      <c r="P9" s="81"/>
      <c r="Q9" s="80"/>
      <c r="R9" s="81"/>
      <c r="S9" s="110"/>
      <c r="T9" s="273"/>
      <c r="U9" s="606"/>
      <c r="V9" s="607"/>
      <c r="W9" s="91"/>
      <c r="X9" t="str">
        <f>IF(I9="","",COUNTIF($I$8:$I$42,"&lt;"&amp;I9)+COUNTIF($I$8:I9,I9))</f>
        <v/>
      </c>
    </row>
    <row r="10" spans="1:24" ht="27.95" customHeight="1">
      <c r="A10" s="62">
        <v>3</v>
      </c>
      <c r="B10" s="62" t="str">
        <f t="shared" si="0"/>
        <v>*</v>
      </c>
      <c r="C10" s="62" t="str">
        <f t="shared" si="1"/>
        <v>*</v>
      </c>
      <c r="D10" s="62" t="str">
        <f t="shared" si="2"/>
        <v>*</v>
      </c>
      <c r="E10" s="62"/>
      <c r="F10" s="467">
        <v>3</v>
      </c>
      <c r="G10" s="468"/>
      <c r="H10" s="76"/>
      <c r="I10" s="133"/>
      <c r="J10" s="132"/>
      <c r="K10" s="71"/>
      <c r="L10" s="79"/>
      <c r="M10" s="72"/>
      <c r="N10" s="73"/>
      <c r="O10" s="74"/>
      <c r="P10" s="81"/>
      <c r="Q10" s="80"/>
      <c r="R10" s="81"/>
      <c r="S10" s="110"/>
      <c r="T10" s="273"/>
      <c r="U10" s="606"/>
      <c r="V10" s="607"/>
      <c r="W10" s="91"/>
      <c r="X10" t="str">
        <f>IF(I10="","",COUNTIF($I$8:$I$42,"&lt;"&amp;I10)+COUNTIF($I$8:I10,I10))</f>
        <v/>
      </c>
    </row>
    <row r="11" spans="1:24" ht="27.95" customHeight="1">
      <c r="A11" s="62">
        <v>4</v>
      </c>
      <c r="B11" s="62" t="str">
        <f t="shared" si="0"/>
        <v>*</v>
      </c>
      <c r="C11" s="62" t="str">
        <f t="shared" si="1"/>
        <v>*</v>
      </c>
      <c r="D11" s="62" t="str">
        <f t="shared" si="2"/>
        <v>*</v>
      </c>
      <c r="E11" s="62"/>
      <c r="F11" s="467">
        <v>4</v>
      </c>
      <c r="G11" s="468"/>
      <c r="H11" s="76"/>
      <c r="I11" s="133"/>
      <c r="J11" s="134"/>
      <c r="K11" s="78"/>
      <c r="L11" s="79"/>
      <c r="M11" s="72"/>
      <c r="N11" s="73"/>
      <c r="O11" s="80"/>
      <c r="P11" s="81"/>
      <c r="Q11" s="80"/>
      <c r="R11" s="81"/>
      <c r="S11" s="110"/>
      <c r="T11" s="273"/>
      <c r="U11" s="606"/>
      <c r="V11" s="607"/>
      <c r="W11" s="91"/>
      <c r="X11" t="str">
        <f>IF(I11="","",COUNTIF($I$8:$I$42,"&lt;"&amp;I11)+COUNTIF($I$8:I11,I11))</f>
        <v/>
      </c>
    </row>
    <row r="12" spans="1:24" ht="27.95" customHeight="1">
      <c r="A12" s="62">
        <v>5</v>
      </c>
      <c r="B12" s="62" t="str">
        <f t="shared" si="0"/>
        <v>*</v>
      </c>
      <c r="C12" s="62" t="str">
        <f t="shared" si="1"/>
        <v>*</v>
      </c>
      <c r="D12" s="62" t="str">
        <f t="shared" si="2"/>
        <v>*</v>
      </c>
      <c r="E12" s="62"/>
      <c r="F12" s="467">
        <v>5</v>
      </c>
      <c r="G12" s="468"/>
      <c r="H12" s="76"/>
      <c r="I12" s="133"/>
      <c r="J12" s="132"/>
      <c r="K12" s="71"/>
      <c r="L12" s="79"/>
      <c r="M12" s="72"/>
      <c r="N12" s="73"/>
      <c r="O12" s="74"/>
      <c r="P12" s="81"/>
      <c r="Q12" s="80"/>
      <c r="R12" s="81"/>
      <c r="S12" s="110"/>
      <c r="T12" s="273"/>
      <c r="U12" s="606"/>
      <c r="V12" s="607"/>
      <c r="W12" s="91"/>
      <c r="X12" t="str">
        <f>IF(I12="","",COUNTIF($I$8:$I$42,"&lt;"&amp;I12)+COUNTIF($I$8:I12,I12))</f>
        <v/>
      </c>
    </row>
    <row r="13" spans="1:24" ht="27.95" customHeight="1">
      <c r="A13" s="62">
        <v>6</v>
      </c>
      <c r="B13" s="62" t="str">
        <f t="shared" si="0"/>
        <v>*</v>
      </c>
      <c r="C13" s="62" t="str">
        <f t="shared" si="1"/>
        <v>*</v>
      </c>
      <c r="D13" s="62" t="str">
        <f t="shared" si="2"/>
        <v>*</v>
      </c>
      <c r="E13" s="62"/>
      <c r="F13" s="467">
        <v>6</v>
      </c>
      <c r="G13" s="468"/>
      <c r="H13" s="76"/>
      <c r="I13" s="133"/>
      <c r="J13" s="134"/>
      <c r="K13" s="78"/>
      <c r="L13" s="79"/>
      <c r="M13" s="72"/>
      <c r="N13" s="73"/>
      <c r="O13" s="80"/>
      <c r="P13" s="81"/>
      <c r="Q13" s="80"/>
      <c r="R13" s="81"/>
      <c r="S13" s="110"/>
      <c r="T13" s="273"/>
      <c r="U13" s="606"/>
      <c r="V13" s="607"/>
      <c r="W13" s="91"/>
      <c r="X13" t="str">
        <f>IF(I13="","",COUNTIF($I$8:$I$42,"&lt;"&amp;I13)+COUNTIF($I$8:I13,I13))</f>
        <v/>
      </c>
    </row>
    <row r="14" spans="1:24" ht="27.95" customHeight="1">
      <c r="A14" s="62">
        <v>7</v>
      </c>
      <c r="B14" s="62" t="str">
        <f t="shared" si="0"/>
        <v>*</v>
      </c>
      <c r="C14" s="62" t="str">
        <f t="shared" si="1"/>
        <v>*</v>
      </c>
      <c r="D14" s="62" t="str">
        <f t="shared" si="2"/>
        <v>*</v>
      </c>
      <c r="E14" s="62"/>
      <c r="F14" s="467">
        <v>7</v>
      </c>
      <c r="G14" s="468"/>
      <c r="H14" s="76"/>
      <c r="I14" s="133"/>
      <c r="J14" s="132"/>
      <c r="K14" s="71"/>
      <c r="L14" s="79"/>
      <c r="M14" s="72"/>
      <c r="N14" s="73"/>
      <c r="O14" s="74"/>
      <c r="P14" s="81"/>
      <c r="Q14" s="80"/>
      <c r="R14" s="81"/>
      <c r="S14" s="110"/>
      <c r="T14" s="273"/>
      <c r="U14" s="606"/>
      <c r="V14" s="607"/>
      <c r="W14" s="91"/>
      <c r="X14" t="str">
        <f>IF(I14="","",COUNTIF($I$8:$I$42,"&lt;"&amp;I14)+COUNTIF($I$8:I14,I14))</f>
        <v/>
      </c>
    </row>
    <row r="15" spans="1:24" ht="27.95" customHeight="1">
      <c r="A15" s="62">
        <v>8</v>
      </c>
      <c r="B15" s="62" t="str">
        <f t="shared" si="0"/>
        <v>*</v>
      </c>
      <c r="C15" s="62" t="str">
        <f t="shared" si="1"/>
        <v>*</v>
      </c>
      <c r="D15" s="62" t="str">
        <f t="shared" si="2"/>
        <v>*</v>
      </c>
      <c r="E15" s="62"/>
      <c r="F15" s="467">
        <v>8</v>
      </c>
      <c r="G15" s="468"/>
      <c r="H15" s="76"/>
      <c r="I15" s="133"/>
      <c r="J15" s="134"/>
      <c r="K15" s="78"/>
      <c r="L15" s="79"/>
      <c r="M15" s="72"/>
      <c r="N15" s="73"/>
      <c r="O15" s="80"/>
      <c r="P15" s="81"/>
      <c r="Q15" s="80"/>
      <c r="R15" s="81"/>
      <c r="S15" s="110"/>
      <c r="T15" s="273"/>
      <c r="U15" s="606"/>
      <c r="V15" s="607"/>
      <c r="W15" s="91"/>
      <c r="X15" t="str">
        <f>IF(I15="","",COUNTIF($I$8:$I$42,"&lt;"&amp;I15)+COUNTIF($I$8:I15,I15))</f>
        <v/>
      </c>
    </row>
    <row r="16" spans="1:24" ht="27.95" customHeight="1">
      <c r="A16" s="62">
        <v>9</v>
      </c>
      <c r="B16" s="62" t="str">
        <f t="shared" si="0"/>
        <v>*</v>
      </c>
      <c r="C16" s="62" t="str">
        <f t="shared" si="1"/>
        <v>*</v>
      </c>
      <c r="D16" s="62" t="str">
        <f t="shared" si="2"/>
        <v>*</v>
      </c>
      <c r="E16" s="62"/>
      <c r="F16" s="467">
        <v>9</v>
      </c>
      <c r="G16" s="468"/>
      <c r="H16" s="76"/>
      <c r="I16" s="133"/>
      <c r="J16" s="132"/>
      <c r="K16" s="71"/>
      <c r="L16" s="79"/>
      <c r="M16" s="72"/>
      <c r="N16" s="73"/>
      <c r="O16" s="74"/>
      <c r="P16" s="81"/>
      <c r="Q16" s="80"/>
      <c r="R16" s="81"/>
      <c r="S16" s="110"/>
      <c r="T16" s="273"/>
      <c r="U16" s="606"/>
      <c r="V16" s="607"/>
      <c r="W16" s="91"/>
      <c r="X16" t="str">
        <f>IF(I16="","",COUNTIF($I$8:$I$42,"&lt;"&amp;I16)+COUNTIF($I$8:I16,I16))</f>
        <v/>
      </c>
    </row>
    <row r="17" spans="1:24" ht="27.95" customHeight="1">
      <c r="A17" s="62">
        <v>10</v>
      </c>
      <c r="B17" s="62" t="str">
        <f t="shared" si="0"/>
        <v>*</v>
      </c>
      <c r="C17" s="62" t="str">
        <f t="shared" si="1"/>
        <v>*</v>
      </c>
      <c r="D17" s="62" t="str">
        <f t="shared" si="2"/>
        <v>*</v>
      </c>
      <c r="E17" s="62"/>
      <c r="F17" s="467">
        <v>10</v>
      </c>
      <c r="G17" s="468"/>
      <c r="H17" s="76"/>
      <c r="I17" s="133"/>
      <c r="J17" s="134"/>
      <c r="K17" s="78"/>
      <c r="L17" s="79"/>
      <c r="M17" s="72"/>
      <c r="N17" s="73"/>
      <c r="O17" s="80"/>
      <c r="P17" s="81"/>
      <c r="Q17" s="80"/>
      <c r="R17" s="81"/>
      <c r="S17" s="110"/>
      <c r="T17" s="273"/>
      <c r="U17" s="606"/>
      <c r="V17" s="607"/>
      <c r="W17" s="91"/>
      <c r="X17" t="str">
        <f>IF(I17="","",COUNTIF($I$8:$I$42,"&lt;"&amp;I17)+COUNTIF($I$8:I17,I17))</f>
        <v/>
      </c>
    </row>
    <row r="18" spans="1:24" ht="27.95" customHeight="1">
      <c r="A18" s="62">
        <v>11</v>
      </c>
      <c r="B18" s="62" t="str">
        <f t="shared" si="0"/>
        <v>*</v>
      </c>
      <c r="C18" s="62" t="str">
        <f t="shared" si="1"/>
        <v>*</v>
      </c>
      <c r="D18" s="62" t="str">
        <f t="shared" si="2"/>
        <v>*</v>
      </c>
      <c r="E18" s="62"/>
      <c r="F18" s="467">
        <v>11</v>
      </c>
      <c r="G18" s="468"/>
      <c r="H18" s="76"/>
      <c r="I18" s="133"/>
      <c r="J18" s="132"/>
      <c r="K18" s="71"/>
      <c r="L18" s="79"/>
      <c r="M18" s="72"/>
      <c r="N18" s="73"/>
      <c r="O18" s="80"/>
      <c r="P18" s="81"/>
      <c r="Q18" s="80"/>
      <c r="R18" s="81"/>
      <c r="S18" s="110"/>
      <c r="T18" s="273"/>
      <c r="U18" s="606"/>
      <c r="V18" s="607"/>
      <c r="W18" s="91"/>
      <c r="X18" t="str">
        <f>IF(I18="","",COUNTIF($I$8:$I$42,"&lt;"&amp;I18)+COUNTIF($I$8:I18,I18))</f>
        <v/>
      </c>
    </row>
    <row r="19" spans="1:24" ht="27.95" customHeight="1">
      <c r="A19" s="62">
        <v>12</v>
      </c>
      <c r="B19" s="62" t="str">
        <f t="shared" si="0"/>
        <v>*</v>
      </c>
      <c r="C19" s="62" t="str">
        <f t="shared" si="1"/>
        <v>*</v>
      </c>
      <c r="D19" s="62" t="str">
        <f t="shared" si="2"/>
        <v>*</v>
      </c>
      <c r="E19" s="62"/>
      <c r="F19" s="467">
        <v>12</v>
      </c>
      <c r="G19" s="468"/>
      <c r="H19" s="76"/>
      <c r="I19" s="133"/>
      <c r="J19" s="134"/>
      <c r="K19" s="78"/>
      <c r="L19" s="79"/>
      <c r="M19" s="72"/>
      <c r="N19" s="73"/>
      <c r="O19" s="80"/>
      <c r="P19" s="81"/>
      <c r="Q19" s="80"/>
      <c r="R19" s="81"/>
      <c r="S19" s="110"/>
      <c r="T19" s="273"/>
      <c r="U19" s="606"/>
      <c r="V19" s="607"/>
      <c r="W19" s="91"/>
      <c r="X19" t="str">
        <f>IF(I19="","",COUNTIF($I$8:$I$42,"&lt;"&amp;I19)+COUNTIF($I$8:I19,I19))</f>
        <v/>
      </c>
    </row>
    <row r="20" spans="1:24" ht="27.95" customHeight="1">
      <c r="A20" s="62">
        <v>13</v>
      </c>
      <c r="B20" s="62" t="str">
        <f t="shared" si="0"/>
        <v>*</v>
      </c>
      <c r="C20" s="62" t="str">
        <f t="shared" si="1"/>
        <v>*</v>
      </c>
      <c r="D20" s="62" t="str">
        <f t="shared" si="2"/>
        <v>*</v>
      </c>
      <c r="E20" s="62"/>
      <c r="F20" s="467">
        <v>13</v>
      </c>
      <c r="G20" s="468"/>
      <c r="H20" s="76"/>
      <c r="I20" s="133"/>
      <c r="J20" s="132"/>
      <c r="K20" s="71"/>
      <c r="L20" s="79"/>
      <c r="M20" s="72"/>
      <c r="N20" s="73"/>
      <c r="O20" s="80"/>
      <c r="P20" s="81"/>
      <c r="Q20" s="80"/>
      <c r="R20" s="81"/>
      <c r="S20" s="110"/>
      <c r="T20" s="273"/>
      <c r="U20" s="606"/>
      <c r="V20" s="607"/>
      <c r="W20" s="91"/>
      <c r="X20" t="str">
        <f>IF(I20="","",COUNTIF($I$8:$I$42,"&lt;"&amp;I20)+COUNTIF($I$8:I20,I20))</f>
        <v/>
      </c>
    </row>
    <row r="21" spans="1:24" ht="27.95" customHeight="1">
      <c r="A21" s="62">
        <v>14</v>
      </c>
      <c r="B21" s="62" t="str">
        <f t="shared" si="0"/>
        <v>*</v>
      </c>
      <c r="C21" s="62" t="str">
        <f t="shared" si="1"/>
        <v>*</v>
      </c>
      <c r="D21" s="62" t="str">
        <f t="shared" si="2"/>
        <v>*</v>
      </c>
      <c r="E21" s="62"/>
      <c r="F21" s="467">
        <v>14</v>
      </c>
      <c r="G21" s="468"/>
      <c r="H21" s="76"/>
      <c r="I21" s="133"/>
      <c r="J21" s="134"/>
      <c r="K21" s="78"/>
      <c r="L21" s="79"/>
      <c r="M21" s="72"/>
      <c r="N21" s="73"/>
      <c r="O21" s="80"/>
      <c r="P21" s="81"/>
      <c r="Q21" s="80"/>
      <c r="R21" s="81"/>
      <c r="S21" s="110"/>
      <c r="T21" s="273"/>
      <c r="U21" s="606"/>
      <c r="V21" s="607"/>
      <c r="W21" s="91"/>
      <c r="X21" t="str">
        <f>IF(I21="","",COUNTIF($I$8:$I$42,"&lt;"&amp;I21)+COUNTIF($I$8:I21,I21))</f>
        <v/>
      </c>
    </row>
    <row r="22" spans="1:24" ht="27.95" customHeight="1">
      <c r="A22" s="62">
        <v>15</v>
      </c>
      <c r="B22" s="62" t="str">
        <f t="shared" si="0"/>
        <v>*</v>
      </c>
      <c r="C22" s="62" t="str">
        <f t="shared" si="1"/>
        <v>*</v>
      </c>
      <c r="D22" s="62" t="str">
        <f t="shared" si="2"/>
        <v>*</v>
      </c>
      <c r="E22" s="62"/>
      <c r="F22" s="467">
        <v>15</v>
      </c>
      <c r="G22" s="468"/>
      <c r="H22" s="76"/>
      <c r="I22" s="133"/>
      <c r="J22" s="132"/>
      <c r="K22" s="71"/>
      <c r="L22" s="79"/>
      <c r="M22" s="72"/>
      <c r="N22" s="73"/>
      <c r="O22" s="80"/>
      <c r="P22" s="81"/>
      <c r="Q22" s="80"/>
      <c r="R22" s="81"/>
      <c r="S22" s="110"/>
      <c r="T22" s="273"/>
      <c r="U22" s="606"/>
      <c r="V22" s="607"/>
      <c r="W22" s="91"/>
      <c r="X22" t="str">
        <f>IF(I22="","",COUNTIF($I$8:$I$42,"&lt;"&amp;I22)+COUNTIF($I$8:I22,I22))</f>
        <v/>
      </c>
    </row>
    <row r="23" spans="1:24" ht="27.95" customHeight="1">
      <c r="A23" s="62">
        <v>16</v>
      </c>
      <c r="B23" s="62" t="str">
        <f t="shared" si="0"/>
        <v>*</v>
      </c>
      <c r="C23" s="62" t="str">
        <f t="shared" si="1"/>
        <v>*</v>
      </c>
      <c r="D23" s="62" t="str">
        <f t="shared" si="2"/>
        <v>*</v>
      </c>
      <c r="E23" s="62"/>
      <c r="F23" s="467">
        <v>16</v>
      </c>
      <c r="G23" s="468"/>
      <c r="H23" s="76"/>
      <c r="I23" s="133"/>
      <c r="J23" s="134"/>
      <c r="K23" s="78"/>
      <c r="L23" s="79"/>
      <c r="M23" s="72"/>
      <c r="N23" s="73"/>
      <c r="O23" s="80"/>
      <c r="P23" s="81"/>
      <c r="Q23" s="80"/>
      <c r="R23" s="81"/>
      <c r="S23" s="110"/>
      <c r="T23" s="273"/>
      <c r="U23" s="606"/>
      <c r="V23" s="607"/>
      <c r="W23" s="91"/>
      <c r="X23" t="str">
        <f>IF(I23="","",COUNTIF($I$8:$I$42,"&lt;"&amp;I23)+COUNTIF($I$8:I23,I23))</f>
        <v/>
      </c>
    </row>
    <row r="24" spans="1:24" ht="27.95" customHeight="1">
      <c r="A24" s="62">
        <v>17</v>
      </c>
      <c r="B24" s="62" t="str">
        <f t="shared" si="0"/>
        <v>*</v>
      </c>
      <c r="C24" s="62" t="str">
        <f t="shared" si="1"/>
        <v>*</v>
      </c>
      <c r="D24" s="62" t="str">
        <f t="shared" si="2"/>
        <v>*</v>
      </c>
      <c r="E24" s="62"/>
      <c r="F24" s="467">
        <v>17</v>
      </c>
      <c r="G24" s="468"/>
      <c r="H24" s="76"/>
      <c r="I24" s="133"/>
      <c r="J24" s="134"/>
      <c r="K24" s="78"/>
      <c r="L24" s="79"/>
      <c r="M24" s="72"/>
      <c r="N24" s="73"/>
      <c r="O24" s="80"/>
      <c r="P24" s="81"/>
      <c r="Q24" s="80"/>
      <c r="R24" s="81"/>
      <c r="S24" s="110"/>
      <c r="T24" s="273"/>
      <c r="U24" s="606"/>
      <c r="V24" s="607"/>
      <c r="W24" s="91"/>
      <c r="X24" t="str">
        <f>IF(I24="","",COUNTIF($I$8:$I$42,"&lt;"&amp;I24)+COUNTIF($I$8:I24,I24))</f>
        <v/>
      </c>
    </row>
    <row r="25" spans="1:24" ht="27.95" customHeight="1">
      <c r="A25" s="62">
        <v>18</v>
      </c>
      <c r="B25" s="62" t="str">
        <f t="shared" si="0"/>
        <v>*</v>
      </c>
      <c r="C25" s="62" t="str">
        <f t="shared" si="1"/>
        <v>*</v>
      </c>
      <c r="D25" s="62" t="str">
        <f t="shared" si="2"/>
        <v>*</v>
      </c>
      <c r="E25" s="62"/>
      <c r="F25" s="467">
        <v>18</v>
      </c>
      <c r="G25" s="468"/>
      <c r="H25" s="76"/>
      <c r="I25" s="133"/>
      <c r="J25" s="134"/>
      <c r="K25" s="78"/>
      <c r="L25" s="79"/>
      <c r="M25" s="72"/>
      <c r="N25" s="73"/>
      <c r="O25" s="80"/>
      <c r="P25" s="81"/>
      <c r="Q25" s="80"/>
      <c r="R25" s="81"/>
      <c r="S25" s="110"/>
      <c r="T25" s="273"/>
      <c r="U25" s="606"/>
      <c r="V25" s="607"/>
      <c r="W25" s="91"/>
      <c r="X25" t="str">
        <f>IF(I25="","",COUNTIF($I$8:$I$42,"&lt;"&amp;I25)+COUNTIF($I$8:I25,I25))</f>
        <v/>
      </c>
    </row>
    <row r="26" spans="1:24" ht="27.95" customHeight="1">
      <c r="A26" s="62">
        <v>19</v>
      </c>
      <c r="B26" s="62" t="str">
        <f t="shared" si="0"/>
        <v>*</v>
      </c>
      <c r="C26" s="62" t="str">
        <f t="shared" si="1"/>
        <v>*</v>
      </c>
      <c r="D26" s="62" t="str">
        <f t="shared" si="2"/>
        <v>*</v>
      </c>
      <c r="E26" s="62"/>
      <c r="F26" s="467">
        <v>19</v>
      </c>
      <c r="G26" s="468"/>
      <c r="H26" s="76"/>
      <c r="I26" s="133"/>
      <c r="J26" s="134"/>
      <c r="K26" s="78"/>
      <c r="L26" s="79"/>
      <c r="M26" s="72"/>
      <c r="N26" s="73"/>
      <c r="O26" s="80"/>
      <c r="P26" s="81"/>
      <c r="Q26" s="80"/>
      <c r="R26" s="81"/>
      <c r="S26" s="110"/>
      <c r="T26" s="273"/>
      <c r="U26" s="606"/>
      <c r="V26" s="607"/>
      <c r="W26" s="91"/>
      <c r="X26" t="str">
        <f>IF(I26="","",COUNTIF($I$8:$I$42,"&lt;"&amp;I26)+COUNTIF($I$8:I26,I26))</f>
        <v/>
      </c>
    </row>
    <row r="27" spans="1:24" ht="27.95" customHeight="1">
      <c r="A27" s="62">
        <v>20</v>
      </c>
      <c r="B27" s="62" t="str">
        <f t="shared" si="0"/>
        <v>*</v>
      </c>
      <c r="C27" s="62" t="str">
        <f t="shared" si="1"/>
        <v>*</v>
      </c>
      <c r="D27" s="62" t="str">
        <f t="shared" si="2"/>
        <v>*</v>
      </c>
      <c r="E27" s="62"/>
      <c r="F27" s="467">
        <v>20</v>
      </c>
      <c r="G27" s="468"/>
      <c r="H27" s="76"/>
      <c r="I27" s="133"/>
      <c r="J27" s="134"/>
      <c r="K27" s="78"/>
      <c r="L27" s="79"/>
      <c r="M27" s="72"/>
      <c r="N27" s="73"/>
      <c r="O27" s="80"/>
      <c r="P27" s="81"/>
      <c r="Q27" s="80"/>
      <c r="R27" s="81"/>
      <c r="S27" s="110"/>
      <c r="T27" s="273"/>
      <c r="U27" s="606"/>
      <c r="V27" s="607"/>
      <c r="W27" s="91"/>
      <c r="X27" t="str">
        <f>IF(I27="","",COUNTIF($I$8:$I$42,"&lt;"&amp;I27)+COUNTIF($I$8:I27,I27))</f>
        <v/>
      </c>
    </row>
    <row r="28" spans="1:24" ht="27.95" customHeight="1">
      <c r="A28" s="62">
        <v>21</v>
      </c>
      <c r="B28" s="62" t="str">
        <f t="shared" si="0"/>
        <v>*</v>
      </c>
      <c r="C28" s="62" t="str">
        <f t="shared" si="1"/>
        <v>*</v>
      </c>
      <c r="D28" s="62" t="str">
        <f t="shared" si="2"/>
        <v>*</v>
      </c>
      <c r="E28" s="62"/>
      <c r="F28" s="467">
        <v>21</v>
      </c>
      <c r="G28" s="468"/>
      <c r="H28" s="76"/>
      <c r="I28" s="133"/>
      <c r="J28" s="134"/>
      <c r="K28" s="78"/>
      <c r="L28" s="79"/>
      <c r="M28" s="72"/>
      <c r="N28" s="73"/>
      <c r="O28" s="80"/>
      <c r="P28" s="81"/>
      <c r="Q28" s="80"/>
      <c r="R28" s="81"/>
      <c r="S28" s="110"/>
      <c r="T28" s="273"/>
      <c r="U28" s="606"/>
      <c r="V28" s="607"/>
      <c r="W28" s="91"/>
      <c r="X28" t="str">
        <f>IF(I28="","",COUNTIF($I$8:$I$42,"&lt;"&amp;I28)+COUNTIF($I$8:I28,I28))</f>
        <v/>
      </c>
    </row>
    <row r="29" spans="1:24" ht="27.95" customHeight="1">
      <c r="A29" s="62">
        <v>22</v>
      </c>
      <c r="B29" s="62" t="str">
        <f t="shared" si="0"/>
        <v>*</v>
      </c>
      <c r="C29" s="62" t="str">
        <f t="shared" si="1"/>
        <v>*</v>
      </c>
      <c r="D29" s="62" t="str">
        <f t="shared" si="2"/>
        <v>*</v>
      </c>
      <c r="E29" s="62"/>
      <c r="F29" s="467">
        <v>22</v>
      </c>
      <c r="G29" s="468"/>
      <c r="H29" s="76"/>
      <c r="I29" s="133"/>
      <c r="J29" s="134"/>
      <c r="K29" s="78"/>
      <c r="L29" s="79"/>
      <c r="M29" s="72"/>
      <c r="N29" s="73"/>
      <c r="O29" s="80"/>
      <c r="P29" s="81"/>
      <c r="Q29" s="80"/>
      <c r="R29" s="81"/>
      <c r="S29" s="110"/>
      <c r="T29" s="273"/>
      <c r="U29" s="606"/>
      <c r="V29" s="607"/>
      <c r="W29" s="91"/>
      <c r="X29" t="str">
        <f>IF(I29="","",COUNTIF($I$8:$I$42,"&lt;"&amp;I29)+COUNTIF($I$8:I29,I29))</f>
        <v/>
      </c>
    </row>
    <row r="30" spans="1:24" ht="27.95" customHeight="1">
      <c r="A30" s="62">
        <v>23</v>
      </c>
      <c r="B30" s="62" t="str">
        <f t="shared" si="0"/>
        <v>*</v>
      </c>
      <c r="C30" s="62" t="str">
        <f t="shared" si="1"/>
        <v>*</v>
      </c>
      <c r="D30" s="62" t="str">
        <f t="shared" si="2"/>
        <v>*</v>
      </c>
      <c r="E30" s="62"/>
      <c r="F30" s="467">
        <v>23</v>
      </c>
      <c r="G30" s="468"/>
      <c r="H30" s="76"/>
      <c r="I30" s="133"/>
      <c r="J30" s="134"/>
      <c r="K30" s="78"/>
      <c r="L30" s="76"/>
      <c r="M30" s="135"/>
      <c r="N30" s="136"/>
      <c r="O30" s="80"/>
      <c r="P30" s="81"/>
      <c r="Q30" s="80"/>
      <c r="R30" s="81"/>
      <c r="S30" s="110"/>
      <c r="T30" s="273"/>
      <c r="U30" s="606"/>
      <c r="V30" s="607"/>
      <c r="W30" s="91"/>
      <c r="X30" t="str">
        <f>IF(I30="","",COUNTIF($I$8:$I$42,"&lt;"&amp;I30)+COUNTIF($I$8:I30,I30))</f>
        <v/>
      </c>
    </row>
    <row r="31" spans="1:24" ht="27.95" customHeight="1">
      <c r="A31" s="62">
        <v>24</v>
      </c>
      <c r="B31" s="62" t="str">
        <f t="shared" si="0"/>
        <v>*</v>
      </c>
      <c r="C31" s="62" t="str">
        <f t="shared" si="1"/>
        <v>*</v>
      </c>
      <c r="D31" s="62" t="str">
        <f t="shared" si="2"/>
        <v>*</v>
      </c>
      <c r="E31" s="62"/>
      <c r="F31" s="467">
        <v>24</v>
      </c>
      <c r="G31" s="468"/>
      <c r="H31" s="76"/>
      <c r="I31" s="133"/>
      <c r="J31" s="134"/>
      <c r="K31" s="78"/>
      <c r="L31" s="76"/>
      <c r="M31" s="135"/>
      <c r="N31" s="136"/>
      <c r="O31" s="80"/>
      <c r="P31" s="81"/>
      <c r="Q31" s="80"/>
      <c r="R31" s="81"/>
      <c r="S31" s="110"/>
      <c r="T31" s="273"/>
      <c r="U31" s="606"/>
      <c r="V31" s="607"/>
      <c r="W31" s="91"/>
      <c r="X31" t="str">
        <f>IF(I31="","",COUNTIF($I$8:$I$42,"&lt;"&amp;I31)+COUNTIF($I$8:I31,I31))</f>
        <v/>
      </c>
    </row>
    <row r="32" spans="1:24" ht="27.95" customHeight="1">
      <c r="A32" s="62">
        <v>25</v>
      </c>
      <c r="B32" s="62" t="str">
        <f t="shared" si="0"/>
        <v>*</v>
      </c>
      <c r="C32" s="62" t="str">
        <f t="shared" si="1"/>
        <v>*</v>
      </c>
      <c r="D32" s="62" t="str">
        <f t="shared" si="2"/>
        <v>*</v>
      </c>
      <c r="E32" s="62"/>
      <c r="F32" s="467">
        <v>25</v>
      </c>
      <c r="G32" s="468"/>
      <c r="H32" s="76"/>
      <c r="I32" s="133"/>
      <c r="J32" s="134"/>
      <c r="K32" s="78"/>
      <c r="L32" s="76"/>
      <c r="M32" s="135"/>
      <c r="N32" s="136"/>
      <c r="O32" s="80"/>
      <c r="P32" s="81"/>
      <c r="Q32" s="80"/>
      <c r="R32" s="81"/>
      <c r="S32" s="308"/>
      <c r="T32" s="275"/>
      <c r="U32" s="606"/>
      <c r="V32" s="607"/>
      <c r="W32" s="91"/>
      <c r="X32" t="str">
        <f>IF(I32="","",COUNTIF($I$8:$I$42,"&lt;"&amp;I32)+COUNTIF($I$8:I32,I32))</f>
        <v/>
      </c>
    </row>
    <row r="33" spans="1:24" ht="27.95" customHeight="1">
      <c r="A33" s="62">
        <v>26</v>
      </c>
      <c r="B33" s="62" t="str">
        <f t="shared" si="0"/>
        <v>*</v>
      </c>
      <c r="C33" s="62" t="str">
        <f t="shared" si="1"/>
        <v>*</v>
      </c>
      <c r="D33" s="62" t="str">
        <f t="shared" si="2"/>
        <v>*</v>
      </c>
      <c r="E33" s="62"/>
      <c r="F33" s="467">
        <v>26</v>
      </c>
      <c r="G33" s="468"/>
      <c r="H33" s="76"/>
      <c r="I33" s="133"/>
      <c r="J33" s="134"/>
      <c r="K33" s="78"/>
      <c r="L33" s="76"/>
      <c r="M33" s="135"/>
      <c r="N33" s="136"/>
      <c r="O33" s="80"/>
      <c r="P33" s="81"/>
      <c r="Q33" s="80"/>
      <c r="R33" s="81"/>
      <c r="S33" s="308"/>
      <c r="T33" s="275"/>
      <c r="U33" s="606"/>
      <c r="V33" s="607"/>
      <c r="W33" s="91"/>
      <c r="X33" t="str">
        <f>IF(I33="","",COUNTIF($I$8:$I$42,"&lt;"&amp;I33)+COUNTIF($I$8:I33,I33))</f>
        <v/>
      </c>
    </row>
    <row r="34" spans="1:24" ht="27.95" customHeight="1">
      <c r="A34" s="62">
        <v>27</v>
      </c>
      <c r="B34" s="62" t="str">
        <f t="shared" si="0"/>
        <v>*</v>
      </c>
      <c r="C34" s="62" t="str">
        <f t="shared" si="1"/>
        <v>*</v>
      </c>
      <c r="D34" s="62" t="str">
        <f t="shared" si="2"/>
        <v>*</v>
      </c>
      <c r="E34" s="62"/>
      <c r="F34" s="467">
        <v>27</v>
      </c>
      <c r="G34" s="468"/>
      <c r="H34" s="76"/>
      <c r="I34" s="133"/>
      <c r="J34" s="134"/>
      <c r="K34" s="78"/>
      <c r="L34" s="76"/>
      <c r="M34" s="135"/>
      <c r="N34" s="136"/>
      <c r="O34" s="80"/>
      <c r="P34" s="81"/>
      <c r="Q34" s="80"/>
      <c r="R34" s="81"/>
      <c r="S34" s="308"/>
      <c r="T34" s="275"/>
      <c r="U34" s="606"/>
      <c r="V34" s="607"/>
      <c r="W34" s="91"/>
      <c r="X34" t="str">
        <f>IF(I34="","",COUNTIF($I$8:$I$42,"&lt;"&amp;I34)+COUNTIF($I$8:I34,I34))</f>
        <v/>
      </c>
    </row>
    <row r="35" spans="1:24" ht="27.95" customHeight="1">
      <c r="A35" s="62">
        <v>28</v>
      </c>
      <c r="B35" s="62" t="str">
        <f t="shared" si="0"/>
        <v>*</v>
      </c>
      <c r="C35" s="62" t="str">
        <f t="shared" si="1"/>
        <v>*</v>
      </c>
      <c r="D35" s="62" t="str">
        <f t="shared" si="2"/>
        <v>*</v>
      </c>
      <c r="E35" s="62"/>
      <c r="F35" s="467">
        <v>28</v>
      </c>
      <c r="G35" s="468"/>
      <c r="H35" s="76"/>
      <c r="I35" s="133"/>
      <c r="J35" s="134"/>
      <c r="K35" s="78"/>
      <c r="L35" s="79"/>
      <c r="M35" s="72"/>
      <c r="N35" s="73"/>
      <c r="O35" s="80"/>
      <c r="P35" s="81"/>
      <c r="Q35" s="80"/>
      <c r="R35" s="81"/>
      <c r="S35" s="308"/>
      <c r="T35" s="275"/>
      <c r="U35" s="606"/>
      <c r="V35" s="607"/>
      <c r="W35" s="91"/>
      <c r="X35" t="str">
        <f>IF(I35="","",COUNTIF($I$8:$I$42,"&lt;"&amp;I35)+COUNTIF($I$8:I35,I35))</f>
        <v/>
      </c>
    </row>
    <row r="36" spans="1:24" ht="27.95" customHeight="1">
      <c r="A36" s="62">
        <v>29</v>
      </c>
      <c r="B36" s="62" t="str">
        <f t="shared" si="0"/>
        <v>*</v>
      </c>
      <c r="C36" s="62" t="str">
        <f t="shared" si="1"/>
        <v>*</v>
      </c>
      <c r="D36" s="62" t="str">
        <f t="shared" si="2"/>
        <v>*</v>
      </c>
      <c r="E36" s="62"/>
      <c r="F36" s="467">
        <v>29</v>
      </c>
      <c r="G36" s="468"/>
      <c r="H36" s="76"/>
      <c r="I36" s="133"/>
      <c r="J36" s="134"/>
      <c r="K36" s="78"/>
      <c r="L36" s="79"/>
      <c r="M36" s="72"/>
      <c r="N36" s="73"/>
      <c r="O36" s="80"/>
      <c r="P36" s="81"/>
      <c r="Q36" s="80"/>
      <c r="R36" s="81"/>
      <c r="S36" s="308"/>
      <c r="T36" s="275"/>
      <c r="U36" s="606"/>
      <c r="V36" s="607"/>
      <c r="W36" s="91"/>
      <c r="X36" t="str">
        <f>IF(I36="","",COUNTIF($I$8:$I$42,"&lt;"&amp;I36)+COUNTIF($I$8:I36,I36))</f>
        <v/>
      </c>
    </row>
    <row r="37" spans="1:24" ht="27.95" customHeight="1">
      <c r="A37" s="62">
        <v>30</v>
      </c>
      <c r="B37" s="62" t="str">
        <f t="shared" si="0"/>
        <v>*</v>
      </c>
      <c r="C37" s="62" t="str">
        <f t="shared" si="1"/>
        <v>*</v>
      </c>
      <c r="D37" s="62" t="str">
        <f t="shared" si="2"/>
        <v>*</v>
      </c>
      <c r="E37" s="62"/>
      <c r="F37" s="467">
        <v>30</v>
      </c>
      <c r="G37" s="468"/>
      <c r="H37" s="76"/>
      <c r="I37" s="133"/>
      <c r="J37" s="134"/>
      <c r="K37" s="78"/>
      <c r="L37" s="79"/>
      <c r="M37" s="72"/>
      <c r="N37" s="73"/>
      <c r="O37" s="80"/>
      <c r="P37" s="81"/>
      <c r="Q37" s="80"/>
      <c r="R37" s="81"/>
      <c r="S37" s="308"/>
      <c r="T37" s="275"/>
      <c r="U37" s="606"/>
      <c r="V37" s="607"/>
      <c r="W37" s="91"/>
      <c r="X37" t="str">
        <f>IF(I37="","",COUNTIF($I$8:$I$42,"&lt;"&amp;I37)+COUNTIF($I$8:I37,I37))</f>
        <v/>
      </c>
    </row>
    <row r="38" spans="1:24" ht="27.95" customHeight="1">
      <c r="A38" s="62">
        <v>31</v>
      </c>
      <c r="B38" s="62" t="str">
        <f t="shared" si="0"/>
        <v>*</v>
      </c>
      <c r="C38" s="62" t="str">
        <f t="shared" si="1"/>
        <v>*</v>
      </c>
      <c r="D38" s="62" t="str">
        <f t="shared" si="2"/>
        <v>*</v>
      </c>
      <c r="E38" s="62"/>
      <c r="F38" s="467">
        <v>31</v>
      </c>
      <c r="G38" s="468"/>
      <c r="H38" s="76"/>
      <c r="I38" s="133"/>
      <c r="J38" s="134"/>
      <c r="K38" s="78"/>
      <c r="L38" s="79"/>
      <c r="M38" s="72"/>
      <c r="N38" s="73"/>
      <c r="O38" s="80"/>
      <c r="P38" s="81"/>
      <c r="Q38" s="80"/>
      <c r="R38" s="81"/>
      <c r="S38" s="308"/>
      <c r="T38" s="275"/>
      <c r="U38" s="606"/>
      <c r="V38" s="607"/>
      <c r="W38" s="91"/>
      <c r="X38" t="str">
        <f>IF(I38="","",COUNTIF($I$8:$I$42,"&lt;"&amp;I38)+COUNTIF($I$8:I38,I38))</f>
        <v/>
      </c>
    </row>
    <row r="39" spans="1:24" ht="27.95" customHeight="1">
      <c r="A39" s="62">
        <v>32</v>
      </c>
      <c r="B39" s="62" t="str">
        <f t="shared" si="0"/>
        <v>*</v>
      </c>
      <c r="C39" s="62" t="str">
        <f t="shared" si="1"/>
        <v>*</v>
      </c>
      <c r="D39" s="62" t="str">
        <f t="shared" si="2"/>
        <v>*</v>
      </c>
      <c r="E39" s="62"/>
      <c r="F39" s="467">
        <v>32</v>
      </c>
      <c r="G39" s="468"/>
      <c r="H39" s="76"/>
      <c r="I39" s="133"/>
      <c r="J39" s="134"/>
      <c r="K39" s="78"/>
      <c r="L39" s="79"/>
      <c r="M39" s="72"/>
      <c r="N39" s="73"/>
      <c r="O39" s="80"/>
      <c r="P39" s="81"/>
      <c r="Q39" s="80"/>
      <c r="R39" s="81"/>
      <c r="S39" s="308"/>
      <c r="T39" s="275"/>
      <c r="U39" s="606"/>
      <c r="V39" s="608"/>
      <c r="W39" s="91"/>
      <c r="X39" t="str">
        <f>IF(I39="","",COUNTIF($I$8:$I$42,"&lt;"&amp;I39)+COUNTIF($I$8:I39,I39))</f>
        <v/>
      </c>
    </row>
    <row r="40" spans="1:24" ht="27.95" customHeight="1">
      <c r="A40" s="62">
        <v>33</v>
      </c>
      <c r="B40" s="62" t="str">
        <f t="shared" si="0"/>
        <v>*</v>
      </c>
      <c r="C40" s="62" t="str">
        <f t="shared" si="1"/>
        <v>*</v>
      </c>
      <c r="D40" s="62" t="str">
        <f t="shared" si="2"/>
        <v>*</v>
      </c>
      <c r="E40" s="62"/>
      <c r="F40" s="467">
        <v>33</v>
      </c>
      <c r="G40" s="468"/>
      <c r="H40" s="76"/>
      <c r="I40" s="133"/>
      <c r="J40" s="134"/>
      <c r="K40" s="78"/>
      <c r="L40" s="79"/>
      <c r="M40" s="72"/>
      <c r="N40" s="73"/>
      <c r="O40" s="80"/>
      <c r="P40" s="81"/>
      <c r="Q40" s="80"/>
      <c r="R40" s="81"/>
      <c r="S40" s="308"/>
      <c r="T40" s="275"/>
      <c r="U40" s="606"/>
      <c r="V40" s="608"/>
      <c r="W40" s="91"/>
      <c r="X40" t="str">
        <f>IF(I40="","",COUNTIF($I$8:$I$42,"&lt;"&amp;I40)+COUNTIF($I$8:I40,I40))</f>
        <v/>
      </c>
    </row>
    <row r="41" spans="1:24" ht="27.95" customHeight="1">
      <c r="A41" s="62">
        <v>34</v>
      </c>
      <c r="B41" s="62" t="str">
        <f t="shared" si="0"/>
        <v>*</v>
      </c>
      <c r="C41" s="62" t="str">
        <f t="shared" si="1"/>
        <v>*</v>
      </c>
      <c r="D41" s="62" t="str">
        <f t="shared" si="2"/>
        <v>*</v>
      </c>
      <c r="E41" s="62"/>
      <c r="F41" s="467">
        <v>34</v>
      </c>
      <c r="G41" s="468"/>
      <c r="H41" s="76"/>
      <c r="I41" s="133"/>
      <c r="J41" s="134"/>
      <c r="K41" s="78"/>
      <c r="L41" s="79"/>
      <c r="M41" s="72"/>
      <c r="N41" s="73"/>
      <c r="O41" s="80"/>
      <c r="P41" s="81"/>
      <c r="Q41" s="80"/>
      <c r="R41" s="81"/>
      <c r="S41" s="308"/>
      <c r="T41" s="275"/>
      <c r="U41" s="606"/>
      <c r="V41" s="608"/>
      <c r="W41" s="91"/>
      <c r="X41" t="str">
        <f>IF(I41="","",COUNTIF($I$8:$I$42,"&lt;"&amp;I41)+COUNTIF($I$8:I41,I41))</f>
        <v/>
      </c>
    </row>
    <row r="42" spans="1:24" ht="27.95" customHeight="1" thickBot="1">
      <c r="A42" s="62">
        <v>35</v>
      </c>
      <c r="B42" s="62" t="str">
        <f t="shared" si="0"/>
        <v>*</v>
      </c>
      <c r="C42" s="62" t="str">
        <f t="shared" si="1"/>
        <v>*</v>
      </c>
      <c r="D42" s="62" t="str">
        <f t="shared" si="2"/>
        <v>*</v>
      </c>
      <c r="E42" s="62"/>
      <c r="F42" s="471">
        <v>35</v>
      </c>
      <c r="G42" s="472"/>
      <c r="H42" s="84"/>
      <c r="I42" s="137"/>
      <c r="J42" s="138"/>
      <c r="K42" s="86"/>
      <c r="L42" s="84"/>
      <c r="M42" s="172"/>
      <c r="N42" s="173"/>
      <c r="O42" s="87"/>
      <c r="P42" s="88"/>
      <c r="Q42" s="87"/>
      <c r="R42" s="88"/>
      <c r="S42" s="313"/>
      <c r="T42" s="277"/>
      <c r="U42" s="553"/>
      <c r="V42" s="609"/>
      <c r="W42" s="91"/>
      <c r="X42" t="str">
        <f>IF(I42="","",COUNTIF($I$8:$I$42,"&lt;"&amp;I42)+COUNTIF($I$8:I42,I42))</f>
        <v/>
      </c>
    </row>
    <row r="43" spans="1:24" ht="18" customHeight="1">
      <c r="A43" s="91"/>
      <c r="B43" s="91"/>
      <c r="C43" s="91"/>
      <c r="D43" s="91"/>
      <c r="E43" s="91"/>
      <c r="F43" s="91"/>
      <c r="G43" s="92"/>
      <c r="H43" s="91"/>
      <c r="I43" s="91"/>
      <c r="J43" s="91"/>
      <c r="K43" s="91"/>
      <c r="L43" s="91"/>
      <c r="M43" s="91"/>
      <c r="N43" s="91"/>
      <c r="O43" s="91"/>
      <c r="P43" s="91"/>
      <c r="Q43" s="91"/>
      <c r="R43" s="91"/>
      <c r="S43" s="91"/>
      <c r="T43" s="91"/>
      <c r="U43" s="91"/>
      <c r="V43" s="91"/>
      <c r="W43" s="91"/>
    </row>
    <row r="44" spans="1:24" ht="18" customHeight="1">
      <c r="A44" s="91"/>
      <c r="B44" s="91"/>
      <c r="C44" s="91"/>
      <c r="D44" s="91"/>
      <c r="E44" s="91"/>
      <c r="F44" s="91" t="s">
        <v>6</v>
      </c>
      <c r="G44" s="93">
        <v>1</v>
      </c>
      <c r="H44" s="91" t="s">
        <v>440</v>
      </c>
      <c r="I44" s="91"/>
      <c r="J44" s="91"/>
      <c r="K44" s="91"/>
      <c r="L44" s="91"/>
      <c r="M44" s="91"/>
      <c r="N44" s="91"/>
      <c r="O44" s="91"/>
      <c r="P44" s="91"/>
      <c r="Q44" s="91"/>
      <c r="R44" s="91"/>
      <c r="S44" s="91"/>
      <c r="T44" s="91"/>
      <c r="U44" s="91"/>
      <c r="V44" s="91"/>
      <c r="W44" s="91"/>
    </row>
    <row r="45" spans="1:24" ht="18" customHeight="1">
      <c r="A45" s="91"/>
      <c r="B45" s="91"/>
      <c r="C45" s="91"/>
      <c r="D45" s="91"/>
      <c r="E45" s="91"/>
      <c r="F45" s="91"/>
      <c r="G45" s="93">
        <v>2</v>
      </c>
      <c r="H45" s="91" t="s">
        <v>130</v>
      </c>
      <c r="I45" s="91"/>
      <c r="J45" s="91"/>
      <c r="K45" s="91"/>
      <c r="L45" s="91"/>
      <c r="M45" s="91"/>
      <c r="N45" s="91"/>
      <c r="O45" s="91"/>
      <c r="P45" s="91"/>
      <c r="Q45" s="91"/>
      <c r="R45" s="91"/>
      <c r="S45" s="91"/>
      <c r="T45" s="91"/>
      <c r="U45" s="91"/>
      <c r="V45" s="91"/>
      <c r="W45" s="91"/>
    </row>
    <row r="46" spans="1:24" ht="18" customHeight="1">
      <c r="A46" s="91"/>
      <c r="B46" s="91"/>
      <c r="C46" s="91"/>
      <c r="D46" s="91"/>
      <c r="E46" s="91"/>
      <c r="F46" s="91"/>
      <c r="G46" s="93"/>
      <c r="H46" s="91" t="s">
        <v>131</v>
      </c>
      <c r="I46" s="91"/>
      <c r="J46" s="91"/>
      <c r="K46" s="91"/>
      <c r="L46" s="91"/>
      <c r="M46" s="91"/>
      <c r="N46" s="91"/>
      <c r="O46" s="91"/>
      <c r="P46" s="91"/>
      <c r="Q46" s="91"/>
      <c r="R46" s="91"/>
      <c r="S46" s="91"/>
      <c r="T46" s="91"/>
      <c r="U46" s="91"/>
      <c r="V46" s="91"/>
      <c r="W46" s="91"/>
    </row>
    <row r="47" spans="1:24" ht="18" customHeight="1">
      <c r="A47" s="91"/>
      <c r="B47" s="91"/>
      <c r="C47" s="91"/>
      <c r="D47" s="91"/>
      <c r="E47" s="91"/>
      <c r="F47" s="91"/>
      <c r="G47" s="93"/>
      <c r="H47" s="91" t="s">
        <v>132</v>
      </c>
      <c r="I47" s="91"/>
      <c r="J47" s="91"/>
      <c r="K47" s="91"/>
      <c r="L47" s="91"/>
      <c r="M47" s="91"/>
      <c r="N47" s="91"/>
      <c r="O47" s="91"/>
      <c r="P47" s="91"/>
      <c r="Q47" s="91"/>
      <c r="R47" s="91"/>
      <c r="S47" s="91"/>
      <c r="T47" s="91"/>
      <c r="U47" s="91"/>
      <c r="V47" s="91"/>
      <c r="W47" s="91"/>
    </row>
    <row r="48" spans="1:24" ht="18" customHeight="1">
      <c r="A48" s="91"/>
      <c r="B48" s="91"/>
      <c r="C48" s="91"/>
      <c r="D48" s="91"/>
      <c r="E48" s="91"/>
      <c r="F48" s="91"/>
      <c r="G48" s="175">
        <v>3</v>
      </c>
      <c r="H48" s="176" t="s">
        <v>133</v>
      </c>
      <c r="I48" s="176"/>
      <c r="J48" s="176"/>
      <c r="K48" s="176"/>
      <c r="L48" s="176"/>
      <c r="M48" s="176"/>
      <c r="N48" s="176"/>
      <c r="O48" s="176"/>
      <c r="P48" s="176"/>
      <c r="Q48" s="176"/>
      <c r="R48" s="176"/>
      <c r="S48" s="176"/>
      <c r="T48" s="176"/>
      <c r="U48" s="91"/>
      <c r="V48" s="91"/>
      <c r="W48" s="91"/>
    </row>
    <row r="49" spans="1:23" ht="18" customHeight="1">
      <c r="A49" s="91"/>
      <c r="B49" s="91"/>
      <c r="C49" s="91"/>
      <c r="D49" s="91"/>
      <c r="E49" s="91"/>
      <c r="F49" s="91"/>
      <c r="G49" s="93">
        <v>4</v>
      </c>
      <c r="H49" s="91" t="s">
        <v>455</v>
      </c>
      <c r="I49" s="91"/>
      <c r="J49" s="91"/>
      <c r="K49" s="91"/>
      <c r="L49" s="91"/>
      <c r="M49" s="91"/>
      <c r="N49" s="91"/>
      <c r="O49" s="91"/>
      <c r="P49" s="91"/>
      <c r="Q49" s="91"/>
      <c r="R49" s="91"/>
      <c r="S49" s="91"/>
      <c r="T49" s="91"/>
      <c r="U49" s="91"/>
      <c r="V49" s="91"/>
      <c r="W49" s="91"/>
    </row>
    <row r="50" spans="1:23" ht="18" customHeight="1">
      <c r="A50" s="91"/>
      <c r="B50" s="91"/>
      <c r="C50" s="91"/>
      <c r="D50" s="91"/>
      <c r="E50" s="91"/>
      <c r="F50" s="91"/>
      <c r="G50" s="93">
        <v>5</v>
      </c>
      <c r="H50" s="91" t="s">
        <v>292</v>
      </c>
      <c r="I50" s="91"/>
      <c r="J50" s="91"/>
      <c r="K50" s="91"/>
      <c r="L50" s="91"/>
      <c r="M50" s="91"/>
      <c r="N50" s="91"/>
      <c r="O50" s="91"/>
      <c r="P50" s="91"/>
      <c r="Q50" s="91"/>
      <c r="R50" s="91"/>
      <c r="S50" s="91"/>
      <c r="T50" s="91"/>
      <c r="U50" s="91"/>
      <c r="V50" s="91"/>
      <c r="W50" s="91"/>
    </row>
    <row r="51" spans="1:23" ht="18" customHeight="1">
      <c r="A51" s="91"/>
      <c r="B51" s="91"/>
      <c r="C51" s="91"/>
      <c r="D51" s="91"/>
      <c r="E51" s="91"/>
      <c r="F51" s="91"/>
      <c r="G51" s="93"/>
      <c r="H51" s="91" t="s">
        <v>449</v>
      </c>
      <c r="I51" s="91"/>
      <c r="J51" s="91"/>
      <c r="K51" s="91"/>
      <c r="L51" s="91"/>
      <c r="M51" s="91"/>
      <c r="N51" s="91"/>
      <c r="O51" s="91"/>
      <c r="P51" s="91"/>
      <c r="Q51" s="91"/>
      <c r="R51" s="91"/>
      <c r="S51" s="91"/>
      <c r="T51" s="91"/>
      <c r="U51" s="91"/>
      <c r="V51" s="91"/>
      <c r="W51" s="91"/>
    </row>
    <row r="52" spans="1:23" ht="18" customHeight="1">
      <c r="A52" s="91"/>
      <c r="B52" s="91"/>
      <c r="C52" s="91"/>
      <c r="D52" s="91"/>
      <c r="E52" s="91"/>
      <c r="F52" s="91"/>
      <c r="G52" s="91"/>
      <c r="H52" s="91"/>
      <c r="I52" s="91"/>
      <c r="J52" s="91"/>
      <c r="K52" s="91"/>
      <c r="L52" s="91"/>
      <c r="M52" s="91"/>
      <c r="N52" s="91"/>
      <c r="O52" s="91"/>
      <c r="P52" s="91"/>
      <c r="Q52" s="91"/>
      <c r="R52" s="91"/>
      <c r="S52" s="91"/>
      <c r="T52" s="91"/>
      <c r="U52" s="91"/>
      <c r="V52" s="91"/>
      <c r="W52" s="91"/>
    </row>
    <row r="53" spans="1:23">
      <c r="A53" s="91"/>
      <c r="B53" s="91"/>
      <c r="C53" s="91"/>
      <c r="D53" s="91"/>
      <c r="E53" s="91"/>
      <c r="F53" s="91"/>
      <c r="G53" s="91"/>
      <c r="H53" s="91"/>
      <c r="I53" s="91"/>
      <c r="J53" s="91"/>
      <c r="K53" s="91"/>
      <c r="L53" s="91"/>
      <c r="M53" s="91"/>
      <c r="N53" s="91"/>
      <c r="O53" s="91"/>
      <c r="P53" s="91"/>
      <c r="Q53" s="91"/>
      <c r="R53" s="91"/>
      <c r="S53" s="91"/>
      <c r="T53" s="91"/>
      <c r="U53" s="91"/>
      <c r="V53" s="91"/>
      <c r="W53" s="91"/>
    </row>
    <row r="54" spans="1:23">
      <c r="A54" s="91"/>
      <c r="B54" s="91"/>
      <c r="C54" s="91"/>
      <c r="D54" s="91"/>
      <c r="E54" s="91"/>
      <c r="F54" s="571" t="s">
        <v>297</v>
      </c>
      <c r="G54" s="571"/>
      <c r="H54" s="205">
        <f>COUNTA(H8:H42)</f>
        <v>0</v>
      </c>
      <c r="I54" s="91"/>
      <c r="J54" s="91"/>
      <c r="K54" s="91"/>
      <c r="L54" s="91"/>
      <c r="M54" s="91"/>
      <c r="N54" s="91"/>
      <c r="O54" s="91"/>
      <c r="P54" s="91"/>
      <c r="Q54" s="91"/>
      <c r="R54" s="91"/>
      <c r="S54" s="91"/>
      <c r="T54" s="91"/>
      <c r="U54" s="91"/>
      <c r="V54" s="91"/>
      <c r="W54" s="91"/>
    </row>
    <row r="55" spans="1:23">
      <c r="A55" s="91"/>
      <c r="B55" s="91"/>
      <c r="C55" s="91"/>
      <c r="D55" s="91"/>
      <c r="E55" s="91"/>
      <c r="F55" s="570" t="s">
        <v>343</v>
      </c>
      <c r="G55" s="570"/>
      <c r="H55" s="226">
        <f>SUMPRODUCT((L8:L42&lt;&gt;"")/COUNTIFS(L8:L42,L8:L42&amp;""))</f>
        <v>0</v>
      </c>
      <c r="I55" s="91"/>
      <c r="J55" s="91"/>
      <c r="K55" s="91"/>
      <c r="L55" s="91"/>
      <c r="M55" s="91"/>
      <c r="N55" s="91"/>
      <c r="O55" s="91"/>
      <c r="P55" s="91"/>
      <c r="Q55" s="91"/>
      <c r="R55" s="91"/>
      <c r="S55" s="91"/>
      <c r="T55" s="91"/>
      <c r="U55" s="91"/>
      <c r="V55" s="91"/>
      <c r="W55" s="91"/>
    </row>
    <row r="56" spans="1:23">
      <c r="A56" s="91"/>
      <c r="B56" s="91"/>
      <c r="C56" s="91"/>
      <c r="D56" s="91"/>
      <c r="E56" s="91"/>
      <c r="F56" s="91"/>
      <c r="G56" s="91"/>
      <c r="H56" s="91"/>
      <c r="I56" s="91"/>
      <c r="J56" s="91"/>
      <c r="K56" s="91"/>
      <c r="L56" s="91"/>
      <c r="M56" s="91"/>
      <c r="N56" s="91"/>
      <c r="O56" s="91"/>
      <c r="P56" s="91"/>
      <c r="Q56" s="91"/>
      <c r="R56" s="91"/>
      <c r="S56" s="91"/>
      <c r="T56" s="91"/>
      <c r="U56" s="91"/>
      <c r="V56" s="91"/>
      <c r="W56" s="91"/>
    </row>
    <row r="57" spans="1:23">
      <c r="A57" s="91"/>
      <c r="B57" s="91"/>
      <c r="C57" s="91"/>
      <c r="D57" s="91"/>
      <c r="E57" s="91"/>
      <c r="F57" s="91"/>
      <c r="G57" s="91"/>
      <c r="H57" s="91"/>
      <c r="I57" s="91"/>
      <c r="J57" s="91"/>
      <c r="K57" s="91"/>
      <c r="L57" s="91"/>
      <c r="M57" s="91"/>
      <c r="N57" s="91"/>
      <c r="O57" s="91"/>
      <c r="P57" s="91"/>
      <c r="Q57" s="91"/>
      <c r="R57" s="91"/>
      <c r="S57" s="91"/>
      <c r="T57" s="91"/>
      <c r="U57" s="91"/>
      <c r="V57" s="91"/>
      <c r="W57" s="91"/>
    </row>
    <row r="58" spans="1:23">
      <c r="A58" s="91"/>
      <c r="B58" s="91"/>
      <c r="C58" s="91"/>
      <c r="D58" s="91"/>
      <c r="E58" s="91"/>
      <c r="F58" s="91"/>
      <c r="G58" s="91"/>
      <c r="H58" s="91"/>
      <c r="I58" s="91"/>
      <c r="J58" s="91"/>
      <c r="K58" s="91"/>
      <c r="L58" s="91"/>
      <c r="M58" s="91"/>
      <c r="N58" s="91"/>
      <c r="O58" s="91"/>
      <c r="P58" s="91"/>
      <c r="Q58" s="91"/>
      <c r="R58" s="91"/>
      <c r="S58" s="91"/>
      <c r="T58" s="91"/>
      <c r="U58" s="91"/>
      <c r="V58" s="91"/>
      <c r="W58" s="91"/>
    </row>
    <row r="59" spans="1:23"/>
    <row r="60" spans="1:23"/>
    <row r="61" spans="1:23"/>
    <row r="62" spans="1:23"/>
    <row r="63" spans="1:23"/>
    <row r="64" spans="1:23"/>
    <row r="65"/>
    <row r="66"/>
  </sheetData>
  <sheetProtection password="D8F5" sheet="1" selectLockedCells="1"/>
  <mergeCells count="84">
    <mergeCell ref="U1:V1"/>
    <mergeCell ref="F7:G7"/>
    <mergeCell ref="U7:V7"/>
    <mergeCell ref="F1:T1"/>
    <mergeCell ref="F55:G55"/>
    <mergeCell ref="F8:G8"/>
    <mergeCell ref="U8:V8"/>
    <mergeCell ref="F2:H2"/>
    <mergeCell ref="F3:H3"/>
    <mergeCell ref="I3:K3"/>
    <mergeCell ref="F4:H5"/>
    <mergeCell ref="I4:J5"/>
    <mergeCell ref="M4:M5"/>
    <mergeCell ref="N4:P5"/>
    <mergeCell ref="I2:J2"/>
    <mergeCell ref="U9:V9"/>
    <mergeCell ref="F10:G10"/>
    <mergeCell ref="U10:V10"/>
    <mergeCell ref="F11:G11"/>
    <mergeCell ref="U11:V11"/>
    <mergeCell ref="F9:G9"/>
    <mergeCell ref="U12:V12"/>
    <mergeCell ref="F13:G13"/>
    <mergeCell ref="U13:V13"/>
    <mergeCell ref="F14:G14"/>
    <mergeCell ref="U14:V14"/>
    <mergeCell ref="F12:G12"/>
    <mergeCell ref="U15:V15"/>
    <mergeCell ref="F16:G16"/>
    <mergeCell ref="U16:V16"/>
    <mergeCell ref="F17:G17"/>
    <mergeCell ref="U17:V17"/>
    <mergeCell ref="F15:G15"/>
    <mergeCell ref="U18:V18"/>
    <mergeCell ref="F19:G19"/>
    <mergeCell ref="U19:V19"/>
    <mergeCell ref="F20:G20"/>
    <mergeCell ref="U20:V20"/>
    <mergeCell ref="F18:G18"/>
    <mergeCell ref="U21:V21"/>
    <mergeCell ref="F22:G22"/>
    <mergeCell ref="U22:V22"/>
    <mergeCell ref="F23:G23"/>
    <mergeCell ref="U23:V23"/>
    <mergeCell ref="F21:G21"/>
    <mergeCell ref="U24:V24"/>
    <mergeCell ref="F25:G25"/>
    <mergeCell ref="U25:V25"/>
    <mergeCell ref="F26:G26"/>
    <mergeCell ref="U26:V26"/>
    <mergeCell ref="F24:G24"/>
    <mergeCell ref="U27:V27"/>
    <mergeCell ref="F28:G28"/>
    <mergeCell ref="U28:V28"/>
    <mergeCell ref="F29:G29"/>
    <mergeCell ref="U29:V29"/>
    <mergeCell ref="F27:G27"/>
    <mergeCell ref="U30:V30"/>
    <mergeCell ref="F31:G31"/>
    <mergeCell ref="U31:V31"/>
    <mergeCell ref="F32:G32"/>
    <mergeCell ref="U32:V32"/>
    <mergeCell ref="F30:G30"/>
    <mergeCell ref="U33:V33"/>
    <mergeCell ref="F34:G34"/>
    <mergeCell ref="U34:V34"/>
    <mergeCell ref="F35:G35"/>
    <mergeCell ref="U35:V35"/>
    <mergeCell ref="F33:G33"/>
    <mergeCell ref="U36:V36"/>
    <mergeCell ref="F37:G37"/>
    <mergeCell ref="U37:V37"/>
    <mergeCell ref="F38:G38"/>
    <mergeCell ref="U38:V38"/>
    <mergeCell ref="F36:G36"/>
    <mergeCell ref="F54:G54"/>
    <mergeCell ref="F42:G42"/>
    <mergeCell ref="U42:V42"/>
    <mergeCell ref="U39:V39"/>
    <mergeCell ref="F40:G40"/>
    <mergeCell ref="U40:V40"/>
    <mergeCell ref="F41:G41"/>
    <mergeCell ref="U41:V41"/>
    <mergeCell ref="F39:G39"/>
  </mergeCells>
  <phoneticPr fontId="1"/>
  <conditionalFormatting sqref="L8:V42">
    <cfRule type="expression" dxfId="44" priority="4">
      <formula>$H8&lt;&gt;""</formula>
    </cfRule>
  </conditionalFormatting>
  <conditionalFormatting sqref="H8:V42">
    <cfRule type="expression" dxfId="43" priority="2">
      <formula>$H8&lt;&gt;""</formula>
    </cfRule>
  </conditionalFormatting>
  <conditionalFormatting sqref="H8:K42">
    <cfRule type="duplicateValues" dxfId="42" priority="1"/>
  </conditionalFormatting>
  <dataValidations count="7">
    <dataValidation type="list" imeMode="hiragana" allowBlank="1" showInputMessage="1" showErrorMessage="1" sqref="O8:O42 Q8:Q42" xr:uid="{00000000-0002-0000-0C00-000000000000}">
      <formula1>"○"</formula1>
    </dataValidation>
    <dataValidation type="list" imeMode="off" allowBlank="1" showInputMessage="1" showErrorMessage="1" errorTitle="半角1～3で入力してください。" sqref="N8:N42" xr:uid="{00000000-0002-0000-0C00-000001000000}">
      <formula1>"1,2,3"</formula1>
    </dataValidation>
    <dataValidation type="list" imeMode="off" allowBlank="1" showInputMessage="1" sqref="R8:R42 P8:P42" xr:uid="{00000000-0002-0000-0C00-000002000000}">
      <formula1>"特"</formula1>
    </dataValidation>
    <dataValidation type="list" imeMode="off" allowBlank="1" showInputMessage="1" showErrorMessage="1" errorTitle="プルダウンから選んでください。" sqref="O7 Q7 S7" xr:uid="{00000000-0002-0000-0C00-000003000000}">
      <formula1>"SL,GS,SJ,NC,CC,CF,RL"</formula1>
    </dataValidation>
    <dataValidation imeMode="fullKatakana" allowBlank="1" showInputMessage="1" showErrorMessage="1" sqref="I8:I42" xr:uid="{00000000-0002-0000-0C00-000004000000}"/>
    <dataValidation imeMode="halfAlpha" allowBlank="1" showInputMessage="1" showErrorMessage="1" sqref="J8:K42 F8:G42" xr:uid="{00000000-0002-0000-0C00-000005000000}"/>
    <dataValidation type="list" imeMode="hiragana" allowBlank="1" showInputMessage="1" showErrorMessage="1" sqref="N4" xr:uid="{00000000-0002-0000-0C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0C00-000007000000}">
          <x14:formula1>
            <xm:f>リスト!$P$2:$P$102</xm:f>
          </x14:formula1>
          <xm:sqref>M8:M42</xm:sqref>
        </x14:dataValidation>
        <x14:dataValidation type="list" imeMode="hiragana" allowBlank="1" showInputMessage="1" xr:uid="{00000000-0002-0000-0C00-000008000000}">
          <x14:formula1>
            <xm:f>リスト!$J$2:$J$102</xm:f>
          </x14:formula1>
          <xm:sqref>L8:L42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252</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12</v>
      </c>
      <c r="M4" s="601" t="s">
        <v>4</v>
      </c>
      <c r="N4" s="603" t="s">
        <v>93</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INDEX項目ジャンプ男子</v>
      </c>
      <c r="S5" s="10" t="str">
        <f>INDEX($S$9:$S$15,MATCH($N$4,$Q$9:$Q$15,0),1)&amp;L4</f>
        <v>INDEXDATAジャンプ男子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612" t="s">
        <v>119</v>
      </c>
      <c r="N7" s="589" t="s">
        <v>91</v>
      </c>
      <c r="O7" s="103"/>
      <c r="P7" s="7"/>
      <c r="Q7" s="7"/>
      <c r="R7" s="7"/>
      <c r="S7" s="5"/>
      <c r="T7" s="2"/>
    </row>
    <row r="8" spans="1:20">
      <c r="A8" s="95"/>
      <c r="B8" s="104" t="str">
        <f>INDEX($P$9:$P$15,MATCH($N$4,$Q$9:$Q$15,0),1)&amp;L4</f>
        <v>SJ男子</v>
      </c>
      <c r="C8" s="104"/>
      <c r="D8" s="104"/>
      <c r="E8" s="95"/>
      <c r="F8" s="591" t="s">
        <v>11</v>
      </c>
      <c r="G8" s="592"/>
      <c r="H8" s="596"/>
      <c r="I8" s="577"/>
      <c r="J8" s="598"/>
      <c r="K8" s="600"/>
      <c r="L8" s="577"/>
      <c r="M8" s="613"/>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9"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ref="I10:N24" ca="1" si="5">IFERROR(INDEX(INDIRECT($S$5),MATCH($B10,INDIRECT($B$8),0),MATCH(I$7,INDIRECT($R$5),0)),"")</f>
        <v/>
      </c>
      <c r="J10" s="109" t="str">
        <f t="shared" ca="1" si="5"/>
        <v/>
      </c>
      <c r="K10" s="110" t="str">
        <f t="shared" ca="1" si="5"/>
        <v/>
      </c>
      <c r="L10" s="111" t="str">
        <f t="shared" ca="1" si="5"/>
        <v/>
      </c>
      <c r="M10" s="112" t="str">
        <f t="shared" ca="1" si="5"/>
        <v/>
      </c>
      <c r="N10" s="113" t="str">
        <f t="shared" ca="1" si="5"/>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5"/>
        <v/>
      </c>
      <c r="J11" s="109" t="str">
        <f t="shared" ca="1" si="5"/>
        <v/>
      </c>
      <c r="K11" s="110" t="str">
        <f t="shared" ca="1" si="5"/>
        <v/>
      </c>
      <c r="L11" s="111" t="str">
        <f t="shared" ca="1" si="5"/>
        <v/>
      </c>
      <c r="M11" s="112" t="str">
        <f t="shared" ca="1" si="5"/>
        <v/>
      </c>
      <c r="N11" s="113" t="str">
        <f t="shared" ca="1" si="5"/>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5"/>
        <v/>
      </c>
      <c r="J12" s="109" t="str">
        <f t="shared" ca="1" si="5"/>
        <v/>
      </c>
      <c r="K12" s="110" t="str">
        <f t="shared" ca="1" si="5"/>
        <v/>
      </c>
      <c r="L12" s="111" t="str">
        <f t="shared" ca="1" si="5"/>
        <v/>
      </c>
      <c r="M12" s="112" t="str">
        <f t="shared" ca="1" si="5"/>
        <v/>
      </c>
      <c r="N12" s="113" t="str">
        <f t="shared" ca="1" si="5"/>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5"/>
        <v/>
      </c>
      <c r="J13" s="109" t="str">
        <f t="shared" ca="1" si="5"/>
        <v/>
      </c>
      <c r="K13" s="110" t="str">
        <f t="shared" ca="1" si="5"/>
        <v/>
      </c>
      <c r="L13" s="111" t="str">
        <f t="shared" ca="1" si="5"/>
        <v/>
      </c>
      <c r="M13" s="112" t="str">
        <f t="shared" ca="1" si="5"/>
        <v/>
      </c>
      <c r="N13" s="113" t="str">
        <f t="shared" ca="1" si="5"/>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5"/>
        <v/>
      </c>
      <c r="J14" s="109" t="str">
        <f t="shared" ca="1" si="5"/>
        <v/>
      </c>
      <c r="K14" s="110" t="str">
        <f t="shared" ca="1" si="5"/>
        <v/>
      </c>
      <c r="L14" s="111" t="str">
        <f t="shared" ca="1" si="5"/>
        <v/>
      </c>
      <c r="M14" s="112" t="str">
        <f t="shared" ca="1" si="5"/>
        <v/>
      </c>
      <c r="N14" s="113" t="str">
        <f t="shared" ca="1" si="5"/>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5"/>
        <v/>
      </c>
      <c r="J15" s="109" t="str">
        <f t="shared" ca="1" si="5"/>
        <v/>
      </c>
      <c r="K15" s="110" t="str">
        <f t="shared" ca="1" si="5"/>
        <v/>
      </c>
      <c r="L15" s="111" t="str">
        <f t="shared" ca="1" si="5"/>
        <v/>
      </c>
      <c r="M15" s="112" t="str">
        <f t="shared" ca="1" si="5"/>
        <v/>
      </c>
      <c r="N15" s="113" t="str">
        <f t="shared" ca="1" si="5"/>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5"/>
        <v/>
      </c>
      <c r="J16" s="109" t="str">
        <f t="shared" ca="1" si="5"/>
        <v/>
      </c>
      <c r="K16" s="110" t="str">
        <f t="shared" ca="1" si="5"/>
        <v/>
      </c>
      <c r="L16" s="111" t="str">
        <f t="shared" ca="1" si="5"/>
        <v/>
      </c>
      <c r="M16" s="112" t="str">
        <f t="shared" ca="1" si="5"/>
        <v/>
      </c>
      <c r="N16" s="113" t="str">
        <f t="shared" ca="1" si="5"/>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5"/>
        <v/>
      </c>
      <c r="J17" s="109" t="str">
        <f t="shared" ca="1" si="5"/>
        <v/>
      </c>
      <c r="K17" s="110" t="str">
        <f t="shared" ca="1" si="5"/>
        <v/>
      </c>
      <c r="L17" s="111" t="str">
        <f t="shared" ca="1" si="5"/>
        <v/>
      </c>
      <c r="M17" s="112" t="str">
        <f t="shared" ca="1" si="5"/>
        <v/>
      </c>
      <c r="N17" s="113" t="str">
        <f t="shared" ca="1" si="5"/>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5"/>
        <v/>
      </c>
      <c r="J18" s="109" t="str">
        <f t="shared" ca="1" si="5"/>
        <v/>
      </c>
      <c r="K18" s="110" t="str">
        <f t="shared" ca="1" si="5"/>
        <v/>
      </c>
      <c r="L18" s="111" t="str">
        <f t="shared" ca="1" si="5"/>
        <v/>
      </c>
      <c r="M18" s="112" t="str">
        <f t="shared" ca="1" si="5"/>
        <v/>
      </c>
      <c r="N18" s="113" t="str">
        <f t="shared" ca="1" si="5"/>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5"/>
        <v/>
      </c>
      <c r="J19" s="109" t="str">
        <f t="shared" ca="1" si="5"/>
        <v/>
      </c>
      <c r="K19" s="110" t="str">
        <f t="shared" ca="1" si="5"/>
        <v/>
      </c>
      <c r="L19" s="111" t="str">
        <f t="shared" ca="1" si="5"/>
        <v/>
      </c>
      <c r="M19" s="112" t="str">
        <f t="shared" ca="1" si="5"/>
        <v/>
      </c>
      <c r="N19" s="113" t="str">
        <f t="shared" ca="1" si="5"/>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5"/>
        <v/>
      </c>
      <c r="J20" s="109" t="str">
        <f t="shared" ca="1" si="5"/>
        <v/>
      </c>
      <c r="K20" s="110" t="str">
        <f t="shared" ca="1" si="5"/>
        <v/>
      </c>
      <c r="L20" s="111" t="str">
        <f t="shared" ca="1" si="5"/>
        <v/>
      </c>
      <c r="M20" s="112" t="str">
        <f t="shared" ca="1" si="5"/>
        <v/>
      </c>
      <c r="N20" s="113" t="str">
        <f t="shared" ca="1" si="5"/>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5"/>
        <v/>
      </c>
      <c r="J21" s="109" t="str">
        <f t="shared" ca="1" si="5"/>
        <v/>
      </c>
      <c r="K21" s="110" t="str">
        <f t="shared" ca="1" si="5"/>
        <v/>
      </c>
      <c r="L21" s="111" t="str">
        <f t="shared" ca="1" si="5"/>
        <v/>
      </c>
      <c r="M21" s="112" t="str">
        <f t="shared" ca="1" si="5"/>
        <v/>
      </c>
      <c r="N21" s="113" t="str">
        <f t="shared" ca="1" si="5"/>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5"/>
        <v/>
      </c>
      <c r="J22" s="109" t="str">
        <f t="shared" ca="1" si="5"/>
        <v/>
      </c>
      <c r="K22" s="110" t="str">
        <f t="shared" ca="1" si="5"/>
        <v/>
      </c>
      <c r="L22" s="111" t="str">
        <f t="shared" ca="1" si="5"/>
        <v/>
      </c>
      <c r="M22" s="112" t="str">
        <f t="shared" ca="1" si="5"/>
        <v/>
      </c>
      <c r="N22" s="113" t="str">
        <f t="shared" ca="1" si="5"/>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5"/>
        <v/>
      </c>
      <c r="J23" s="109" t="str">
        <f t="shared" ca="1" si="5"/>
        <v/>
      </c>
      <c r="K23" s="110" t="str">
        <f t="shared" ca="1" si="5"/>
        <v/>
      </c>
      <c r="L23" s="111" t="str">
        <f t="shared" ca="1" si="5"/>
        <v/>
      </c>
      <c r="M23" s="112" t="str">
        <f t="shared" ca="1" si="5"/>
        <v/>
      </c>
      <c r="N23" s="113" t="str">
        <f t="shared" ca="1" si="5"/>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5"/>
        <v/>
      </c>
      <c r="J24" s="109" t="str">
        <f t="shared" ca="1" si="5"/>
        <v/>
      </c>
      <c r="K24" s="110" t="str">
        <f t="shared" ca="1" si="5"/>
        <v/>
      </c>
      <c r="L24" s="111" t="str">
        <f t="shared" ca="1" si="5"/>
        <v/>
      </c>
      <c r="M24" s="112" t="str">
        <f t="shared" ca="1" si="5"/>
        <v/>
      </c>
      <c r="N24" s="113" t="str">
        <f t="shared" ca="1" si="5"/>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6">IFERROR(INDEX(INDIRECT($S$5),MATCH($B25,INDIRECT($B$8),0),MATCH(I$7,INDIRECT($R$5),0)),"")</f>
        <v/>
      </c>
      <c r="J25" s="109" t="str">
        <f t="shared" ca="1" si="6"/>
        <v/>
      </c>
      <c r="K25" s="110" t="str">
        <f t="shared" ca="1" si="6"/>
        <v/>
      </c>
      <c r="L25" s="111" t="str">
        <f t="shared" ca="1" si="6"/>
        <v/>
      </c>
      <c r="M25" s="112" t="str">
        <f t="shared" ca="1" si="6"/>
        <v/>
      </c>
      <c r="N25" s="113" t="str">
        <f t="shared" ca="1" si="6"/>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6"/>
        <v/>
      </c>
      <c r="J26" s="109" t="str">
        <f t="shared" ca="1" si="6"/>
        <v/>
      </c>
      <c r="K26" s="110" t="str">
        <f t="shared" ca="1" si="6"/>
        <v/>
      </c>
      <c r="L26" s="111" t="str">
        <f t="shared" ca="1" si="6"/>
        <v/>
      </c>
      <c r="M26" s="112" t="str">
        <f t="shared" ca="1" si="6"/>
        <v/>
      </c>
      <c r="N26" s="113" t="str">
        <f t="shared" ca="1" si="6"/>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6"/>
        <v/>
      </c>
      <c r="J27" s="109" t="str">
        <f t="shared" ca="1" si="6"/>
        <v/>
      </c>
      <c r="K27" s="110" t="str">
        <f t="shared" ca="1" si="6"/>
        <v/>
      </c>
      <c r="L27" s="111" t="str">
        <f t="shared" ca="1" si="6"/>
        <v/>
      </c>
      <c r="M27" s="112" t="str">
        <f t="shared" ca="1" si="6"/>
        <v/>
      </c>
      <c r="N27" s="113" t="str">
        <f t="shared" ca="1" si="6"/>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6"/>
        <v/>
      </c>
      <c r="J28" s="117" t="str">
        <f t="shared" ca="1" si="6"/>
        <v/>
      </c>
      <c r="K28" s="115" t="str">
        <f t="shared" ca="1" si="6"/>
        <v/>
      </c>
      <c r="L28" s="118" t="str">
        <f t="shared" ca="1" si="6"/>
        <v/>
      </c>
      <c r="M28" s="119" t="str">
        <f t="shared" ca="1" si="6"/>
        <v/>
      </c>
      <c r="N28" s="120" t="str">
        <f t="shared" ca="1" si="6"/>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6"/>
        <v/>
      </c>
      <c r="J29" s="109" t="str">
        <f t="shared" ca="1" si="6"/>
        <v/>
      </c>
      <c r="K29" s="121" t="str">
        <f t="shared" ca="1" si="6"/>
        <v/>
      </c>
      <c r="L29" s="111" t="str">
        <f t="shared" ca="1" si="6"/>
        <v/>
      </c>
      <c r="M29" s="123" t="str">
        <f t="shared" ca="1" si="6"/>
        <v/>
      </c>
      <c r="N29" s="124" t="str">
        <f t="shared" ca="1" si="6"/>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6"/>
        <v/>
      </c>
      <c r="J30" s="109" t="str">
        <f t="shared" ca="1" si="6"/>
        <v/>
      </c>
      <c r="K30" s="110" t="str">
        <f t="shared" ca="1" si="6"/>
        <v/>
      </c>
      <c r="L30" s="111" t="str">
        <f t="shared" ca="1" si="6"/>
        <v/>
      </c>
      <c r="M30" s="112" t="str">
        <f t="shared" ca="1" si="6"/>
        <v/>
      </c>
      <c r="N30" s="113" t="str">
        <f t="shared" ca="1" si="6"/>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6"/>
        <v/>
      </c>
      <c r="J31" s="109" t="str">
        <f t="shared" ca="1" si="6"/>
        <v/>
      </c>
      <c r="K31" s="110" t="str">
        <f t="shared" ca="1" si="6"/>
        <v/>
      </c>
      <c r="L31" s="111" t="str">
        <f t="shared" ca="1" si="6"/>
        <v/>
      </c>
      <c r="M31" s="112" t="str">
        <f t="shared" ca="1" si="6"/>
        <v/>
      </c>
      <c r="N31" s="113" t="str">
        <f t="shared" ca="1" si="6"/>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6"/>
        <v/>
      </c>
      <c r="J32" s="117" t="str">
        <f t="shared" ca="1" si="6"/>
        <v/>
      </c>
      <c r="K32" s="115" t="str">
        <f t="shared" ca="1" si="6"/>
        <v/>
      </c>
      <c r="L32" s="118" t="str">
        <f t="shared" ca="1" si="6"/>
        <v/>
      </c>
      <c r="M32" s="119" t="str">
        <f t="shared" ca="1" si="6"/>
        <v/>
      </c>
      <c r="N32" s="120" t="str">
        <f t="shared" ca="1" si="6"/>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245">
        <f ca="1">SUMPRODUCT((K9:K28&lt;&gt;"")/COUNTIFS(K9:K28,K9:K28&amp;""))</f>
        <v>0</v>
      </c>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41" priority="4" operator="equal">
      <formula>0</formula>
    </cfRule>
  </conditionalFormatting>
  <conditionalFormatting sqref="F9:G32">
    <cfRule type="cellIs" dxfId="40" priority="3" operator="equal">
      <formula>0</formula>
    </cfRule>
  </conditionalFormatting>
  <conditionalFormatting sqref="M9:M28">
    <cfRule type="cellIs" dxfId="39" priority="2" operator="equal">
      <formula>0</formula>
    </cfRule>
  </conditionalFormatting>
  <conditionalFormatting sqref="H9:H32">
    <cfRule type="cellIs" dxfId="38" priority="1" operator="equal">
      <formula>"No Data"</formula>
    </cfRule>
  </conditionalFormatting>
  <dataValidations count="2">
    <dataValidation type="list" imeMode="hiragana" allowBlank="1" showInputMessage="1" showErrorMessage="1" sqref="L4" xr:uid="{00000000-0002-0000-0D00-000000000000}">
      <formula1>"男子,女子,共通"</formula1>
    </dataValidation>
    <dataValidation type="list" imeMode="fullKatakana" allowBlank="1" showInputMessage="1" showErrorMessage="1" sqref="O5 N4" xr:uid="{00000000-0002-0000-0D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251</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94</v>
      </c>
      <c r="M4" s="601" t="s">
        <v>4</v>
      </c>
      <c r="N4" s="603" t="s">
        <v>93</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INDEX項目ジャンプ女子</v>
      </c>
      <c r="S5" s="10" t="str">
        <f>INDEX($S$9:$S$15,MATCH($N$4,$Q$9:$Q$15,0),1)&amp;L4</f>
        <v>INDEXDATAジャンプ女子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612" t="s">
        <v>119</v>
      </c>
      <c r="N7" s="589" t="s">
        <v>91</v>
      </c>
      <c r="O7" s="103"/>
      <c r="P7" s="7"/>
      <c r="Q7" s="7"/>
      <c r="R7" s="7"/>
      <c r="S7" s="5"/>
      <c r="T7" s="2"/>
    </row>
    <row r="8" spans="1:20">
      <c r="A8" s="95"/>
      <c r="B8" s="104" t="str">
        <f>INDEX($P$9:$P$15,MATCH($N$4,$Q$9:$Q$15,0),1)&amp;L4</f>
        <v>SJ女子</v>
      </c>
      <c r="C8" s="104"/>
      <c r="D8" s="104"/>
      <c r="E8" s="95"/>
      <c r="F8" s="591" t="s">
        <v>11</v>
      </c>
      <c r="G8" s="592"/>
      <c r="H8" s="596"/>
      <c r="I8" s="577"/>
      <c r="J8" s="598"/>
      <c r="K8" s="600"/>
      <c r="L8" s="577"/>
      <c r="M8" s="613"/>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9"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ref="I10:N24" ca="1" si="5">IFERROR(INDEX(INDIRECT($S$5),MATCH($B10,INDIRECT($B$8),0),MATCH(I$7,INDIRECT($R$5),0)),"")</f>
        <v/>
      </c>
      <c r="J10" s="109" t="str">
        <f t="shared" ca="1" si="5"/>
        <v/>
      </c>
      <c r="K10" s="110" t="str">
        <f t="shared" ca="1" si="5"/>
        <v/>
      </c>
      <c r="L10" s="111" t="str">
        <f t="shared" ca="1" si="5"/>
        <v/>
      </c>
      <c r="M10" s="112" t="str">
        <f t="shared" ca="1" si="5"/>
        <v/>
      </c>
      <c r="N10" s="113" t="str">
        <f t="shared" ca="1" si="5"/>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5"/>
        <v/>
      </c>
      <c r="J11" s="109" t="str">
        <f t="shared" ca="1" si="5"/>
        <v/>
      </c>
      <c r="K11" s="110" t="str">
        <f t="shared" ca="1" si="5"/>
        <v/>
      </c>
      <c r="L11" s="111" t="str">
        <f t="shared" ca="1" si="5"/>
        <v/>
      </c>
      <c r="M11" s="112" t="str">
        <f t="shared" ca="1" si="5"/>
        <v/>
      </c>
      <c r="N11" s="113" t="str">
        <f t="shared" ca="1" si="5"/>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5"/>
        <v/>
      </c>
      <c r="J12" s="109" t="str">
        <f t="shared" ca="1" si="5"/>
        <v/>
      </c>
      <c r="K12" s="110" t="str">
        <f t="shared" ca="1" si="5"/>
        <v/>
      </c>
      <c r="L12" s="111" t="str">
        <f t="shared" ca="1" si="5"/>
        <v/>
      </c>
      <c r="M12" s="112" t="str">
        <f t="shared" ca="1" si="5"/>
        <v/>
      </c>
      <c r="N12" s="113" t="str">
        <f t="shared" ca="1" si="5"/>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5"/>
        <v/>
      </c>
      <c r="J13" s="109" t="str">
        <f t="shared" ca="1" si="5"/>
        <v/>
      </c>
      <c r="K13" s="110" t="str">
        <f t="shared" ca="1" si="5"/>
        <v/>
      </c>
      <c r="L13" s="111" t="str">
        <f t="shared" ca="1" si="5"/>
        <v/>
      </c>
      <c r="M13" s="112" t="str">
        <f t="shared" ca="1" si="5"/>
        <v/>
      </c>
      <c r="N13" s="113" t="str">
        <f t="shared" ca="1" si="5"/>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5"/>
        <v/>
      </c>
      <c r="J14" s="109" t="str">
        <f t="shared" ca="1" si="5"/>
        <v/>
      </c>
      <c r="K14" s="110" t="str">
        <f t="shared" ca="1" si="5"/>
        <v/>
      </c>
      <c r="L14" s="111" t="str">
        <f t="shared" ca="1" si="5"/>
        <v/>
      </c>
      <c r="M14" s="112" t="str">
        <f t="shared" ca="1" si="5"/>
        <v/>
      </c>
      <c r="N14" s="113" t="str">
        <f t="shared" ca="1" si="5"/>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5"/>
        <v/>
      </c>
      <c r="J15" s="109" t="str">
        <f t="shared" ca="1" si="5"/>
        <v/>
      </c>
      <c r="K15" s="110" t="str">
        <f t="shared" ca="1" si="5"/>
        <v/>
      </c>
      <c r="L15" s="111" t="str">
        <f t="shared" ca="1" si="5"/>
        <v/>
      </c>
      <c r="M15" s="112" t="str">
        <f t="shared" ca="1" si="5"/>
        <v/>
      </c>
      <c r="N15" s="113" t="str">
        <f t="shared" ca="1" si="5"/>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5"/>
        <v/>
      </c>
      <c r="J16" s="109" t="str">
        <f t="shared" ca="1" si="5"/>
        <v/>
      </c>
      <c r="K16" s="110" t="str">
        <f t="shared" ca="1" si="5"/>
        <v/>
      </c>
      <c r="L16" s="111" t="str">
        <f t="shared" ca="1" si="5"/>
        <v/>
      </c>
      <c r="M16" s="112" t="str">
        <f t="shared" ca="1" si="5"/>
        <v/>
      </c>
      <c r="N16" s="113" t="str">
        <f t="shared" ca="1" si="5"/>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5"/>
        <v/>
      </c>
      <c r="J17" s="109" t="str">
        <f t="shared" ca="1" si="5"/>
        <v/>
      </c>
      <c r="K17" s="110" t="str">
        <f t="shared" ca="1" si="5"/>
        <v/>
      </c>
      <c r="L17" s="111" t="str">
        <f t="shared" ca="1" si="5"/>
        <v/>
      </c>
      <c r="M17" s="112" t="str">
        <f t="shared" ca="1" si="5"/>
        <v/>
      </c>
      <c r="N17" s="113" t="str">
        <f t="shared" ca="1" si="5"/>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5"/>
        <v/>
      </c>
      <c r="J18" s="109" t="str">
        <f t="shared" ca="1" si="5"/>
        <v/>
      </c>
      <c r="K18" s="110" t="str">
        <f t="shared" ca="1" si="5"/>
        <v/>
      </c>
      <c r="L18" s="111" t="str">
        <f t="shared" ca="1" si="5"/>
        <v/>
      </c>
      <c r="M18" s="112" t="str">
        <f t="shared" ca="1" si="5"/>
        <v/>
      </c>
      <c r="N18" s="113" t="str">
        <f t="shared" ca="1" si="5"/>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5"/>
        <v/>
      </c>
      <c r="J19" s="109" t="str">
        <f t="shared" ca="1" si="5"/>
        <v/>
      </c>
      <c r="K19" s="110" t="str">
        <f t="shared" ca="1" si="5"/>
        <v/>
      </c>
      <c r="L19" s="111" t="str">
        <f t="shared" ca="1" si="5"/>
        <v/>
      </c>
      <c r="M19" s="112" t="str">
        <f t="shared" ca="1" si="5"/>
        <v/>
      </c>
      <c r="N19" s="113" t="str">
        <f t="shared" ca="1" si="5"/>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5"/>
        <v/>
      </c>
      <c r="J20" s="109" t="str">
        <f t="shared" ca="1" si="5"/>
        <v/>
      </c>
      <c r="K20" s="110" t="str">
        <f t="shared" ca="1" si="5"/>
        <v/>
      </c>
      <c r="L20" s="111" t="str">
        <f t="shared" ca="1" si="5"/>
        <v/>
      </c>
      <c r="M20" s="112" t="str">
        <f t="shared" ca="1" si="5"/>
        <v/>
      </c>
      <c r="N20" s="113" t="str">
        <f t="shared" ca="1" si="5"/>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5"/>
        <v/>
      </c>
      <c r="J21" s="109" t="str">
        <f t="shared" ca="1" si="5"/>
        <v/>
      </c>
      <c r="K21" s="110" t="str">
        <f t="shared" ca="1" si="5"/>
        <v/>
      </c>
      <c r="L21" s="111" t="str">
        <f t="shared" ca="1" si="5"/>
        <v/>
      </c>
      <c r="M21" s="112" t="str">
        <f t="shared" ca="1" si="5"/>
        <v/>
      </c>
      <c r="N21" s="113" t="str">
        <f t="shared" ca="1" si="5"/>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5"/>
        <v/>
      </c>
      <c r="J22" s="109" t="str">
        <f t="shared" ca="1" si="5"/>
        <v/>
      </c>
      <c r="K22" s="110" t="str">
        <f t="shared" ca="1" si="5"/>
        <v/>
      </c>
      <c r="L22" s="111" t="str">
        <f t="shared" ca="1" si="5"/>
        <v/>
      </c>
      <c r="M22" s="112" t="str">
        <f t="shared" ca="1" si="5"/>
        <v/>
      </c>
      <c r="N22" s="113" t="str">
        <f t="shared" ca="1" si="5"/>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5"/>
        <v/>
      </c>
      <c r="J23" s="109" t="str">
        <f t="shared" ca="1" si="5"/>
        <v/>
      </c>
      <c r="K23" s="110" t="str">
        <f t="shared" ca="1" si="5"/>
        <v/>
      </c>
      <c r="L23" s="111" t="str">
        <f t="shared" ca="1" si="5"/>
        <v/>
      </c>
      <c r="M23" s="112" t="str">
        <f t="shared" ca="1" si="5"/>
        <v/>
      </c>
      <c r="N23" s="113" t="str">
        <f t="shared" ca="1" si="5"/>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5"/>
        <v/>
      </c>
      <c r="J24" s="109" t="str">
        <f t="shared" ca="1" si="5"/>
        <v/>
      </c>
      <c r="K24" s="110" t="str">
        <f t="shared" ca="1" si="5"/>
        <v/>
      </c>
      <c r="L24" s="111" t="str">
        <f t="shared" ca="1" si="5"/>
        <v/>
      </c>
      <c r="M24" s="112" t="str">
        <f t="shared" ca="1" si="5"/>
        <v/>
      </c>
      <c r="N24" s="113" t="str">
        <f t="shared" ca="1" si="5"/>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6">IFERROR(INDEX(INDIRECT($S$5),MATCH($B25,INDIRECT($B$8),0),MATCH(I$7,INDIRECT($R$5),0)),"")</f>
        <v/>
      </c>
      <c r="J25" s="109" t="str">
        <f t="shared" ca="1" si="6"/>
        <v/>
      </c>
      <c r="K25" s="110" t="str">
        <f t="shared" ca="1" si="6"/>
        <v/>
      </c>
      <c r="L25" s="111" t="str">
        <f t="shared" ca="1" si="6"/>
        <v/>
      </c>
      <c r="M25" s="112" t="str">
        <f t="shared" ca="1" si="6"/>
        <v/>
      </c>
      <c r="N25" s="113" t="str">
        <f t="shared" ca="1" si="6"/>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6"/>
        <v/>
      </c>
      <c r="J26" s="109" t="str">
        <f t="shared" ca="1" si="6"/>
        <v/>
      </c>
      <c r="K26" s="110" t="str">
        <f t="shared" ca="1" si="6"/>
        <v/>
      </c>
      <c r="L26" s="111" t="str">
        <f t="shared" ca="1" si="6"/>
        <v/>
      </c>
      <c r="M26" s="112" t="str">
        <f t="shared" ca="1" si="6"/>
        <v/>
      </c>
      <c r="N26" s="113" t="str">
        <f t="shared" ca="1" si="6"/>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6"/>
        <v/>
      </c>
      <c r="J27" s="109" t="str">
        <f t="shared" ca="1" si="6"/>
        <v/>
      </c>
      <c r="K27" s="110" t="str">
        <f t="shared" ca="1" si="6"/>
        <v/>
      </c>
      <c r="L27" s="111" t="str">
        <f t="shared" ca="1" si="6"/>
        <v/>
      </c>
      <c r="M27" s="112" t="str">
        <f t="shared" ca="1" si="6"/>
        <v/>
      </c>
      <c r="N27" s="113" t="str">
        <f t="shared" ca="1" si="6"/>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6"/>
        <v/>
      </c>
      <c r="J28" s="117" t="str">
        <f t="shared" ca="1" si="6"/>
        <v/>
      </c>
      <c r="K28" s="115" t="str">
        <f t="shared" ca="1" si="6"/>
        <v/>
      </c>
      <c r="L28" s="118" t="str">
        <f t="shared" ca="1" si="6"/>
        <v/>
      </c>
      <c r="M28" s="119" t="str">
        <f t="shared" ca="1" si="6"/>
        <v/>
      </c>
      <c r="N28" s="120" t="str">
        <f t="shared" ca="1" si="6"/>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6"/>
        <v/>
      </c>
      <c r="J29" s="109" t="str">
        <f t="shared" ca="1" si="6"/>
        <v/>
      </c>
      <c r="K29" s="121" t="str">
        <f t="shared" ca="1" si="6"/>
        <v/>
      </c>
      <c r="L29" s="111" t="str">
        <f t="shared" ca="1" si="6"/>
        <v/>
      </c>
      <c r="M29" s="123" t="str">
        <f t="shared" ca="1" si="6"/>
        <v/>
      </c>
      <c r="N29" s="124" t="str">
        <f t="shared" ca="1" si="6"/>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6"/>
        <v/>
      </c>
      <c r="J30" s="109" t="str">
        <f t="shared" ca="1" si="6"/>
        <v/>
      </c>
      <c r="K30" s="110" t="str">
        <f t="shared" ca="1" si="6"/>
        <v/>
      </c>
      <c r="L30" s="111" t="str">
        <f t="shared" ca="1" si="6"/>
        <v/>
      </c>
      <c r="M30" s="112" t="str">
        <f t="shared" ca="1" si="6"/>
        <v/>
      </c>
      <c r="N30" s="113" t="str">
        <f t="shared" ca="1" si="6"/>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6"/>
        <v/>
      </c>
      <c r="J31" s="109" t="str">
        <f t="shared" ca="1" si="6"/>
        <v/>
      </c>
      <c r="K31" s="110" t="str">
        <f t="shared" ca="1" si="6"/>
        <v/>
      </c>
      <c r="L31" s="111" t="str">
        <f t="shared" ca="1" si="6"/>
        <v/>
      </c>
      <c r="M31" s="112" t="str">
        <f t="shared" ca="1" si="6"/>
        <v/>
      </c>
      <c r="N31" s="113" t="str">
        <f t="shared" ca="1" si="6"/>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6"/>
        <v/>
      </c>
      <c r="J32" s="117" t="str">
        <f t="shared" ca="1" si="6"/>
        <v/>
      </c>
      <c r="K32" s="115" t="str">
        <f t="shared" ca="1" si="6"/>
        <v/>
      </c>
      <c r="L32" s="118" t="str">
        <f t="shared" ca="1" si="6"/>
        <v/>
      </c>
      <c r="M32" s="119" t="str">
        <f t="shared" ca="1" si="6"/>
        <v/>
      </c>
      <c r="N32" s="120" t="str">
        <f t="shared" ca="1" si="6"/>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452</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244">
        <f ca="1">SUMPRODUCT((K9:K28&lt;&gt;"")/COUNTIFS(K9:K28,K9:K28&amp;""))</f>
        <v>0</v>
      </c>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37" priority="4" operator="equal">
      <formula>0</formula>
    </cfRule>
  </conditionalFormatting>
  <conditionalFormatting sqref="F9:G32">
    <cfRule type="cellIs" dxfId="36" priority="3" operator="equal">
      <formula>0</formula>
    </cfRule>
  </conditionalFormatting>
  <conditionalFormatting sqref="M9:M28">
    <cfRule type="cellIs" dxfId="35" priority="2" operator="equal">
      <formula>0</formula>
    </cfRule>
  </conditionalFormatting>
  <conditionalFormatting sqref="H9:H32">
    <cfRule type="cellIs" dxfId="34" priority="1" operator="equal">
      <formula>"No Data"</formula>
    </cfRule>
  </conditionalFormatting>
  <dataValidations count="2">
    <dataValidation type="list" imeMode="hiragana" allowBlank="1" showInputMessage="1" showErrorMessage="1" sqref="L4" xr:uid="{00000000-0002-0000-0E00-000000000000}">
      <formula1>"男子,女子,共通"</formula1>
    </dataValidation>
    <dataValidation type="list" imeMode="fullKatakana" allowBlank="1" showInputMessage="1" showErrorMessage="1" sqref="O5 N4" xr:uid="{00000000-0002-0000-0E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250</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12</v>
      </c>
      <c r="M4" s="601" t="s">
        <v>4</v>
      </c>
      <c r="N4" s="603" t="s">
        <v>100</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INDEX項目ジャンプ男子</v>
      </c>
      <c r="S5" s="10" t="str">
        <f>INDEX($S$9:$S$15,MATCH($N$4,$Q$9:$Q$15,0),1)&amp;L4</f>
        <v>INDEXDATAジャンプ男子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612" t="s">
        <v>120</v>
      </c>
      <c r="N7" s="589" t="s">
        <v>91</v>
      </c>
      <c r="O7" s="103"/>
      <c r="P7" s="7"/>
      <c r="Q7" s="7"/>
      <c r="R7" s="7"/>
      <c r="S7" s="5"/>
      <c r="T7" s="2"/>
    </row>
    <row r="8" spans="1:20">
      <c r="A8" s="95"/>
      <c r="B8" s="104" t="str">
        <f>INDEX($P$9:$P$15,MATCH($N$4,$Q$9:$Q$15,0),1)&amp;L4</f>
        <v>NC男子</v>
      </c>
      <c r="C8" s="104"/>
      <c r="D8" s="104"/>
      <c r="E8" s="95"/>
      <c r="F8" s="591" t="s">
        <v>11</v>
      </c>
      <c r="G8" s="592"/>
      <c r="H8" s="596"/>
      <c r="I8" s="577"/>
      <c r="J8" s="598"/>
      <c r="K8" s="600"/>
      <c r="L8" s="577"/>
      <c r="M8" s="613"/>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9"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ref="I10:N24" ca="1" si="5">IFERROR(INDEX(INDIRECT($S$5),MATCH($B10,INDIRECT($B$8),0),MATCH(I$7,INDIRECT($R$5),0)),"")</f>
        <v/>
      </c>
      <c r="J10" s="109" t="str">
        <f t="shared" ca="1" si="5"/>
        <v/>
      </c>
      <c r="K10" s="110" t="str">
        <f t="shared" ca="1" si="5"/>
        <v/>
      </c>
      <c r="L10" s="111" t="str">
        <f t="shared" ca="1" si="5"/>
        <v/>
      </c>
      <c r="M10" s="112" t="str">
        <f t="shared" ca="1" si="5"/>
        <v/>
      </c>
      <c r="N10" s="113" t="str">
        <f t="shared" ca="1" si="5"/>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5"/>
        <v/>
      </c>
      <c r="J11" s="109" t="str">
        <f t="shared" ca="1" si="5"/>
        <v/>
      </c>
      <c r="K11" s="110" t="str">
        <f t="shared" ca="1" si="5"/>
        <v/>
      </c>
      <c r="L11" s="111" t="str">
        <f t="shared" ca="1" si="5"/>
        <v/>
      </c>
      <c r="M11" s="112" t="str">
        <f t="shared" ca="1" si="5"/>
        <v/>
      </c>
      <c r="N11" s="113" t="str">
        <f t="shared" ca="1" si="5"/>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5"/>
        <v/>
      </c>
      <c r="J12" s="109" t="str">
        <f t="shared" ca="1" si="5"/>
        <v/>
      </c>
      <c r="K12" s="110" t="str">
        <f t="shared" ca="1" si="5"/>
        <v/>
      </c>
      <c r="L12" s="111" t="str">
        <f t="shared" ca="1" si="5"/>
        <v/>
      </c>
      <c r="M12" s="112" t="str">
        <f t="shared" ca="1" si="5"/>
        <v/>
      </c>
      <c r="N12" s="113" t="str">
        <f t="shared" ca="1" si="5"/>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5"/>
        <v/>
      </c>
      <c r="J13" s="109" t="str">
        <f t="shared" ca="1" si="5"/>
        <v/>
      </c>
      <c r="K13" s="110" t="str">
        <f t="shared" ca="1" si="5"/>
        <v/>
      </c>
      <c r="L13" s="111" t="str">
        <f t="shared" ca="1" si="5"/>
        <v/>
      </c>
      <c r="M13" s="112" t="str">
        <f t="shared" ca="1" si="5"/>
        <v/>
      </c>
      <c r="N13" s="113" t="str">
        <f t="shared" ca="1" si="5"/>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5"/>
        <v/>
      </c>
      <c r="J14" s="109" t="str">
        <f t="shared" ca="1" si="5"/>
        <v/>
      </c>
      <c r="K14" s="110" t="str">
        <f t="shared" ca="1" si="5"/>
        <v/>
      </c>
      <c r="L14" s="111" t="str">
        <f t="shared" ca="1" si="5"/>
        <v/>
      </c>
      <c r="M14" s="112" t="str">
        <f t="shared" ca="1" si="5"/>
        <v/>
      </c>
      <c r="N14" s="113" t="str">
        <f t="shared" ca="1" si="5"/>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5"/>
        <v/>
      </c>
      <c r="J15" s="109" t="str">
        <f t="shared" ca="1" si="5"/>
        <v/>
      </c>
      <c r="K15" s="110" t="str">
        <f t="shared" ca="1" si="5"/>
        <v/>
      </c>
      <c r="L15" s="111" t="str">
        <f t="shared" ca="1" si="5"/>
        <v/>
      </c>
      <c r="M15" s="112" t="str">
        <f t="shared" ca="1" si="5"/>
        <v/>
      </c>
      <c r="N15" s="113" t="str">
        <f t="shared" ca="1" si="5"/>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5"/>
        <v/>
      </c>
      <c r="J16" s="109" t="str">
        <f t="shared" ca="1" si="5"/>
        <v/>
      </c>
      <c r="K16" s="110" t="str">
        <f t="shared" ca="1" si="5"/>
        <v/>
      </c>
      <c r="L16" s="111" t="str">
        <f t="shared" ca="1" si="5"/>
        <v/>
      </c>
      <c r="M16" s="112" t="str">
        <f t="shared" ca="1" si="5"/>
        <v/>
      </c>
      <c r="N16" s="113" t="str">
        <f t="shared" ca="1" si="5"/>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5"/>
        <v/>
      </c>
      <c r="J17" s="109" t="str">
        <f t="shared" ca="1" si="5"/>
        <v/>
      </c>
      <c r="K17" s="110" t="str">
        <f t="shared" ca="1" si="5"/>
        <v/>
      </c>
      <c r="L17" s="111" t="str">
        <f t="shared" ca="1" si="5"/>
        <v/>
      </c>
      <c r="M17" s="112" t="str">
        <f t="shared" ca="1" si="5"/>
        <v/>
      </c>
      <c r="N17" s="113" t="str">
        <f t="shared" ca="1" si="5"/>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5"/>
        <v/>
      </c>
      <c r="J18" s="109" t="str">
        <f t="shared" ca="1" si="5"/>
        <v/>
      </c>
      <c r="K18" s="110" t="str">
        <f t="shared" ca="1" si="5"/>
        <v/>
      </c>
      <c r="L18" s="111" t="str">
        <f t="shared" ca="1" si="5"/>
        <v/>
      </c>
      <c r="M18" s="112" t="str">
        <f t="shared" ca="1" si="5"/>
        <v/>
      </c>
      <c r="N18" s="113" t="str">
        <f t="shared" ca="1" si="5"/>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5"/>
        <v/>
      </c>
      <c r="J19" s="109" t="str">
        <f t="shared" ca="1" si="5"/>
        <v/>
      </c>
      <c r="K19" s="110" t="str">
        <f t="shared" ca="1" si="5"/>
        <v/>
      </c>
      <c r="L19" s="111" t="str">
        <f t="shared" ca="1" si="5"/>
        <v/>
      </c>
      <c r="M19" s="112" t="str">
        <f t="shared" ca="1" si="5"/>
        <v/>
      </c>
      <c r="N19" s="113" t="str">
        <f t="shared" ca="1" si="5"/>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5"/>
        <v/>
      </c>
      <c r="J20" s="109" t="str">
        <f t="shared" ca="1" si="5"/>
        <v/>
      </c>
      <c r="K20" s="110" t="str">
        <f t="shared" ca="1" si="5"/>
        <v/>
      </c>
      <c r="L20" s="111" t="str">
        <f t="shared" ca="1" si="5"/>
        <v/>
      </c>
      <c r="M20" s="112" t="str">
        <f t="shared" ca="1" si="5"/>
        <v/>
      </c>
      <c r="N20" s="113" t="str">
        <f t="shared" ca="1" si="5"/>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5"/>
        <v/>
      </c>
      <c r="J21" s="109" t="str">
        <f t="shared" ca="1" si="5"/>
        <v/>
      </c>
      <c r="K21" s="110" t="str">
        <f t="shared" ca="1" si="5"/>
        <v/>
      </c>
      <c r="L21" s="111" t="str">
        <f t="shared" ca="1" si="5"/>
        <v/>
      </c>
      <c r="M21" s="112" t="str">
        <f t="shared" ca="1" si="5"/>
        <v/>
      </c>
      <c r="N21" s="113" t="str">
        <f t="shared" ca="1" si="5"/>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5"/>
        <v/>
      </c>
      <c r="J22" s="109" t="str">
        <f t="shared" ca="1" si="5"/>
        <v/>
      </c>
      <c r="K22" s="110" t="str">
        <f t="shared" ca="1" si="5"/>
        <v/>
      </c>
      <c r="L22" s="111" t="str">
        <f t="shared" ca="1" si="5"/>
        <v/>
      </c>
      <c r="M22" s="112" t="str">
        <f t="shared" ca="1" si="5"/>
        <v/>
      </c>
      <c r="N22" s="113" t="str">
        <f t="shared" ca="1" si="5"/>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5"/>
        <v/>
      </c>
      <c r="J23" s="109" t="str">
        <f t="shared" ca="1" si="5"/>
        <v/>
      </c>
      <c r="K23" s="110" t="str">
        <f t="shared" ca="1" si="5"/>
        <v/>
      </c>
      <c r="L23" s="111" t="str">
        <f t="shared" ca="1" si="5"/>
        <v/>
      </c>
      <c r="M23" s="112" t="str">
        <f t="shared" ca="1" si="5"/>
        <v/>
      </c>
      <c r="N23" s="113" t="str">
        <f t="shared" ca="1" si="5"/>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5"/>
        <v/>
      </c>
      <c r="J24" s="109" t="str">
        <f t="shared" ca="1" si="5"/>
        <v/>
      </c>
      <c r="K24" s="110" t="str">
        <f t="shared" ca="1" si="5"/>
        <v/>
      </c>
      <c r="L24" s="111" t="str">
        <f t="shared" ca="1" si="5"/>
        <v/>
      </c>
      <c r="M24" s="112" t="str">
        <f t="shared" ca="1" si="5"/>
        <v/>
      </c>
      <c r="N24" s="113" t="str">
        <f t="shared" ca="1" si="5"/>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6">IFERROR(INDEX(INDIRECT($S$5),MATCH($B25,INDIRECT($B$8),0),MATCH(I$7,INDIRECT($R$5),0)),"")</f>
        <v/>
      </c>
      <c r="J25" s="109" t="str">
        <f t="shared" ca="1" si="6"/>
        <v/>
      </c>
      <c r="K25" s="110" t="str">
        <f t="shared" ca="1" si="6"/>
        <v/>
      </c>
      <c r="L25" s="111" t="str">
        <f t="shared" ca="1" si="6"/>
        <v/>
      </c>
      <c r="M25" s="112" t="str">
        <f t="shared" ca="1" si="6"/>
        <v/>
      </c>
      <c r="N25" s="113" t="str">
        <f t="shared" ca="1" si="6"/>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6"/>
        <v/>
      </c>
      <c r="J26" s="109" t="str">
        <f t="shared" ca="1" si="6"/>
        <v/>
      </c>
      <c r="K26" s="110" t="str">
        <f t="shared" ca="1" si="6"/>
        <v/>
      </c>
      <c r="L26" s="111" t="str">
        <f t="shared" ca="1" si="6"/>
        <v/>
      </c>
      <c r="M26" s="112" t="str">
        <f t="shared" ca="1" si="6"/>
        <v/>
      </c>
      <c r="N26" s="113" t="str">
        <f t="shared" ca="1" si="6"/>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6"/>
        <v/>
      </c>
      <c r="J27" s="109" t="str">
        <f t="shared" ca="1" si="6"/>
        <v/>
      </c>
      <c r="K27" s="110" t="str">
        <f t="shared" ca="1" si="6"/>
        <v/>
      </c>
      <c r="L27" s="111" t="str">
        <f t="shared" ca="1" si="6"/>
        <v/>
      </c>
      <c r="M27" s="112" t="str">
        <f t="shared" ca="1" si="6"/>
        <v/>
      </c>
      <c r="N27" s="113" t="str">
        <f t="shared" ca="1" si="6"/>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6"/>
        <v/>
      </c>
      <c r="J28" s="117" t="str">
        <f t="shared" ca="1" si="6"/>
        <v/>
      </c>
      <c r="K28" s="115" t="str">
        <f t="shared" ca="1" si="6"/>
        <v/>
      </c>
      <c r="L28" s="118" t="str">
        <f t="shared" ca="1" si="6"/>
        <v/>
      </c>
      <c r="M28" s="119" t="str">
        <f t="shared" ca="1" si="6"/>
        <v/>
      </c>
      <c r="N28" s="120" t="str">
        <f t="shared" ca="1" si="6"/>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6"/>
        <v/>
      </c>
      <c r="J29" s="109" t="str">
        <f t="shared" ca="1" si="6"/>
        <v/>
      </c>
      <c r="K29" s="121" t="str">
        <f t="shared" ca="1" si="6"/>
        <v/>
      </c>
      <c r="L29" s="111" t="str">
        <f t="shared" ca="1" si="6"/>
        <v/>
      </c>
      <c r="M29" s="123" t="str">
        <f t="shared" ca="1" si="6"/>
        <v/>
      </c>
      <c r="N29" s="124" t="str">
        <f t="shared" ca="1" si="6"/>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6"/>
        <v/>
      </c>
      <c r="J30" s="109" t="str">
        <f t="shared" ca="1" si="6"/>
        <v/>
      </c>
      <c r="K30" s="110" t="str">
        <f t="shared" ca="1" si="6"/>
        <v/>
      </c>
      <c r="L30" s="111" t="str">
        <f t="shared" ca="1" si="6"/>
        <v/>
      </c>
      <c r="M30" s="112" t="str">
        <f t="shared" ca="1" si="6"/>
        <v/>
      </c>
      <c r="N30" s="113" t="str">
        <f t="shared" ca="1" si="6"/>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6"/>
        <v/>
      </c>
      <c r="J31" s="109" t="str">
        <f t="shared" ca="1" si="6"/>
        <v/>
      </c>
      <c r="K31" s="110" t="str">
        <f t="shared" ca="1" si="6"/>
        <v/>
      </c>
      <c r="L31" s="111" t="str">
        <f t="shared" ca="1" si="6"/>
        <v/>
      </c>
      <c r="M31" s="112" t="str">
        <f t="shared" ca="1" si="6"/>
        <v/>
      </c>
      <c r="N31" s="113" t="str">
        <f t="shared" ca="1" si="6"/>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6"/>
        <v/>
      </c>
      <c r="J32" s="117" t="str">
        <f t="shared" ca="1" si="6"/>
        <v/>
      </c>
      <c r="K32" s="115" t="str">
        <f t="shared" ca="1" si="6"/>
        <v/>
      </c>
      <c r="L32" s="118" t="str">
        <f t="shared" ca="1" si="6"/>
        <v/>
      </c>
      <c r="M32" s="119" t="str">
        <f t="shared" ca="1" si="6"/>
        <v/>
      </c>
      <c r="N32" s="120" t="str">
        <f t="shared" ca="1" si="6"/>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244">
        <f ca="1">SUMPRODUCT((K9:K28&lt;&gt;"")/COUNTIFS(K9:K28,K9:K28&amp;""))</f>
        <v>0</v>
      </c>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33" priority="4" operator="equal">
      <formula>0</formula>
    </cfRule>
  </conditionalFormatting>
  <conditionalFormatting sqref="F9:G32">
    <cfRule type="cellIs" dxfId="32" priority="3" operator="equal">
      <formula>0</formula>
    </cfRule>
  </conditionalFormatting>
  <conditionalFormatting sqref="M9:M28">
    <cfRule type="cellIs" dxfId="31" priority="2" operator="equal">
      <formula>0</formula>
    </cfRule>
  </conditionalFormatting>
  <conditionalFormatting sqref="H9:H32">
    <cfRule type="cellIs" dxfId="30" priority="1" operator="equal">
      <formula>"No Data"</formula>
    </cfRule>
  </conditionalFormatting>
  <dataValidations count="2">
    <dataValidation type="list" imeMode="hiragana" allowBlank="1" showInputMessage="1" showErrorMessage="1" sqref="L4" xr:uid="{00000000-0002-0000-1000-000000000000}">
      <formula1>"男子,女子,共通"</formula1>
    </dataValidation>
    <dataValidation type="list" imeMode="fullKatakana" allowBlank="1" showInputMessage="1" showErrorMessage="1" sqref="O5 N4" xr:uid="{00000000-0002-0000-10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249</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94</v>
      </c>
      <c r="M4" s="601" t="s">
        <v>4</v>
      </c>
      <c r="N4" s="603" t="s">
        <v>100</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INDEX項目ジャンプ女子</v>
      </c>
      <c r="S5" s="10" t="str">
        <f>INDEX($S$9:$S$15,MATCH($N$4,$Q$9:$Q$15,0),1)&amp;L4</f>
        <v>INDEXDATAジャンプ女子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612" t="s">
        <v>120</v>
      </c>
      <c r="N7" s="589" t="s">
        <v>91</v>
      </c>
      <c r="O7" s="103"/>
      <c r="P7" s="7"/>
      <c r="Q7" s="7"/>
      <c r="R7" s="7"/>
      <c r="S7" s="5"/>
      <c r="T7" s="2"/>
    </row>
    <row r="8" spans="1:20">
      <c r="A8" s="95"/>
      <c r="B8" s="104" t="str">
        <f>INDEX($P$9:$P$15,MATCH($N$4,$Q$9:$Q$15,0),1)&amp;L4</f>
        <v>NC女子</v>
      </c>
      <c r="C8" s="104"/>
      <c r="D8" s="104"/>
      <c r="E8" s="95"/>
      <c r="F8" s="591" t="s">
        <v>11</v>
      </c>
      <c r="G8" s="592"/>
      <c r="H8" s="596"/>
      <c r="I8" s="577"/>
      <c r="J8" s="598"/>
      <c r="K8" s="600"/>
      <c r="L8" s="577"/>
      <c r="M8" s="613"/>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24" ca="1" si="1">IFERROR(INDEX(INDIRECT($S$5),MATCH($B9,INDIRECT($B$8),0),MATCH(I$7,INDIRECT($R$5),0)),"")</f>
        <v/>
      </c>
      <c r="J9" s="109" t="str">
        <f t="shared" ca="1" si="1"/>
        <v/>
      </c>
      <c r="K9" s="110" t="str">
        <f t="shared" ca="1" si="1"/>
        <v/>
      </c>
      <c r="L9" s="111" t="str">
        <f t="shared" ca="1" si="1"/>
        <v/>
      </c>
      <c r="M9" s="112" t="str">
        <f ca="1">IFERROR(INDEX(INDIRECT($S$5),MATCH($B9,INDIRECT($B$8),0),MATCH(M$7,INDIRECT($R$5),0)),"")</f>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ca="1" si="1"/>
        <v/>
      </c>
      <c r="J10" s="109" t="str">
        <f t="shared" ca="1" si="1"/>
        <v/>
      </c>
      <c r="K10" s="110" t="str">
        <f t="shared" ca="1" si="1"/>
        <v/>
      </c>
      <c r="L10" s="111" t="str">
        <f t="shared" ca="1" si="1"/>
        <v/>
      </c>
      <c r="M10" s="112" t="str">
        <f t="shared" ca="1" si="1"/>
        <v/>
      </c>
      <c r="N10" s="113" t="str">
        <f t="shared" ca="1" si="1"/>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1"/>
        <v/>
      </c>
      <c r="J11" s="109" t="str">
        <f t="shared" ca="1" si="1"/>
        <v/>
      </c>
      <c r="K11" s="110" t="str">
        <f t="shared" ca="1" si="1"/>
        <v/>
      </c>
      <c r="L11" s="111" t="str">
        <f t="shared" ca="1" si="1"/>
        <v/>
      </c>
      <c r="M11" s="112" t="str">
        <f t="shared" ca="1" si="1"/>
        <v/>
      </c>
      <c r="N11" s="113" t="str">
        <f t="shared" ca="1" si="1"/>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1"/>
        <v/>
      </c>
      <c r="J12" s="109" t="str">
        <f t="shared" ca="1" si="1"/>
        <v/>
      </c>
      <c r="K12" s="110" t="str">
        <f t="shared" ca="1" si="1"/>
        <v/>
      </c>
      <c r="L12" s="111" t="str">
        <f t="shared" ca="1" si="1"/>
        <v/>
      </c>
      <c r="M12" s="112" t="str">
        <f t="shared" ca="1" si="1"/>
        <v/>
      </c>
      <c r="N12" s="113" t="str">
        <f t="shared" ca="1" si="1"/>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1"/>
        <v/>
      </c>
      <c r="J13" s="109" t="str">
        <f t="shared" ca="1" si="1"/>
        <v/>
      </c>
      <c r="K13" s="110" t="str">
        <f t="shared" ca="1" si="1"/>
        <v/>
      </c>
      <c r="L13" s="111" t="str">
        <f t="shared" ca="1" si="1"/>
        <v/>
      </c>
      <c r="M13" s="112" t="str">
        <f t="shared" ca="1" si="1"/>
        <v/>
      </c>
      <c r="N13" s="113" t="str">
        <f t="shared" ca="1" si="1"/>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1"/>
        <v/>
      </c>
      <c r="J14" s="109" t="str">
        <f t="shared" ca="1" si="1"/>
        <v/>
      </c>
      <c r="K14" s="110" t="str">
        <f t="shared" ca="1" si="1"/>
        <v/>
      </c>
      <c r="L14" s="111" t="str">
        <f t="shared" ca="1" si="1"/>
        <v/>
      </c>
      <c r="M14" s="112" t="str">
        <f t="shared" ca="1" si="1"/>
        <v/>
      </c>
      <c r="N14" s="113" t="str">
        <f t="shared" ca="1" si="1"/>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1"/>
        <v/>
      </c>
      <c r="J15" s="109" t="str">
        <f t="shared" ca="1" si="1"/>
        <v/>
      </c>
      <c r="K15" s="110" t="str">
        <f t="shared" ca="1" si="1"/>
        <v/>
      </c>
      <c r="L15" s="111" t="str">
        <f t="shared" ca="1" si="1"/>
        <v/>
      </c>
      <c r="M15" s="112" t="str">
        <f t="shared" ca="1" si="1"/>
        <v/>
      </c>
      <c r="N15" s="113" t="str">
        <f t="shared" ca="1" si="1"/>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1"/>
        <v/>
      </c>
      <c r="J16" s="109" t="str">
        <f t="shared" ca="1" si="1"/>
        <v/>
      </c>
      <c r="K16" s="110" t="str">
        <f t="shared" ca="1" si="1"/>
        <v/>
      </c>
      <c r="L16" s="111" t="str">
        <f t="shared" ca="1" si="1"/>
        <v/>
      </c>
      <c r="M16" s="112" t="str">
        <f t="shared" ca="1" si="1"/>
        <v/>
      </c>
      <c r="N16" s="113" t="str">
        <f t="shared" ca="1" si="1"/>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1"/>
        <v/>
      </c>
      <c r="J17" s="109" t="str">
        <f t="shared" ca="1" si="1"/>
        <v/>
      </c>
      <c r="K17" s="110" t="str">
        <f t="shared" ca="1" si="1"/>
        <v/>
      </c>
      <c r="L17" s="111" t="str">
        <f t="shared" ca="1" si="1"/>
        <v/>
      </c>
      <c r="M17" s="112" t="str">
        <f t="shared" ca="1" si="1"/>
        <v/>
      </c>
      <c r="N17" s="113" t="str">
        <f t="shared" ca="1" si="1"/>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1"/>
        <v/>
      </c>
      <c r="J18" s="109" t="str">
        <f t="shared" ca="1" si="1"/>
        <v/>
      </c>
      <c r="K18" s="110" t="str">
        <f t="shared" ca="1" si="1"/>
        <v/>
      </c>
      <c r="L18" s="111" t="str">
        <f t="shared" ca="1" si="1"/>
        <v/>
      </c>
      <c r="M18" s="112" t="str">
        <f t="shared" ca="1" si="1"/>
        <v/>
      </c>
      <c r="N18" s="113" t="str">
        <f t="shared" ca="1" si="1"/>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1"/>
        <v/>
      </c>
      <c r="J19" s="109" t="str">
        <f t="shared" ca="1" si="1"/>
        <v/>
      </c>
      <c r="K19" s="110" t="str">
        <f t="shared" ca="1" si="1"/>
        <v/>
      </c>
      <c r="L19" s="111" t="str">
        <f t="shared" ca="1" si="1"/>
        <v/>
      </c>
      <c r="M19" s="112" t="str">
        <f t="shared" ca="1" si="1"/>
        <v/>
      </c>
      <c r="N19" s="113" t="str">
        <f t="shared" ca="1" si="1"/>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1"/>
        <v/>
      </c>
      <c r="J20" s="109" t="str">
        <f t="shared" ca="1" si="1"/>
        <v/>
      </c>
      <c r="K20" s="110" t="str">
        <f t="shared" ca="1" si="1"/>
        <v/>
      </c>
      <c r="L20" s="111" t="str">
        <f t="shared" ca="1" si="1"/>
        <v/>
      </c>
      <c r="M20" s="112" t="str">
        <f t="shared" ca="1" si="1"/>
        <v/>
      </c>
      <c r="N20" s="113" t="str">
        <f t="shared" ca="1" si="1"/>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1"/>
        <v/>
      </c>
      <c r="J21" s="109" t="str">
        <f t="shared" ca="1" si="1"/>
        <v/>
      </c>
      <c r="K21" s="110" t="str">
        <f t="shared" ca="1" si="1"/>
        <v/>
      </c>
      <c r="L21" s="111" t="str">
        <f t="shared" ca="1" si="1"/>
        <v/>
      </c>
      <c r="M21" s="112" t="str">
        <f t="shared" ca="1" si="1"/>
        <v/>
      </c>
      <c r="N21" s="113" t="str">
        <f t="shared" ca="1" si="1"/>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1"/>
        <v/>
      </c>
      <c r="J22" s="109" t="str">
        <f t="shared" ca="1" si="1"/>
        <v/>
      </c>
      <c r="K22" s="110" t="str">
        <f t="shared" ca="1" si="1"/>
        <v/>
      </c>
      <c r="L22" s="111" t="str">
        <f t="shared" ca="1" si="1"/>
        <v/>
      </c>
      <c r="M22" s="112" t="str">
        <f t="shared" ca="1" si="1"/>
        <v/>
      </c>
      <c r="N22" s="113" t="str">
        <f t="shared" ca="1" si="1"/>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1"/>
        <v/>
      </c>
      <c r="J23" s="109" t="str">
        <f t="shared" ca="1" si="1"/>
        <v/>
      </c>
      <c r="K23" s="110" t="str">
        <f t="shared" ca="1" si="1"/>
        <v/>
      </c>
      <c r="L23" s="111" t="str">
        <f t="shared" ca="1" si="1"/>
        <v/>
      </c>
      <c r="M23" s="112" t="str">
        <f t="shared" ca="1" si="1"/>
        <v/>
      </c>
      <c r="N23" s="113" t="str">
        <f t="shared" ca="1" si="1"/>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1"/>
        <v/>
      </c>
      <c r="J24" s="109" t="str">
        <f t="shared" ca="1" si="1"/>
        <v/>
      </c>
      <c r="K24" s="110" t="str">
        <f t="shared" ca="1" si="1"/>
        <v/>
      </c>
      <c r="L24" s="111" t="str">
        <f t="shared" ca="1" si="1"/>
        <v/>
      </c>
      <c r="M24" s="112" t="str">
        <f t="shared" ca="1" si="1"/>
        <v/>
      </c>
      <c r="N24" s="113" t="str">
        <f t="shared" ca="1" si="1"/>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5">IFERROR(INDEX(INDIRECT($S$5),MATCH($B25,INDIRECT($B$8),0),MATCH(I$7,INDIRECT($R$5),0)),"")</f>
        <v/>
      </c>
      <c r="J25" s="109" t="str">
        <f t="shared" ca="1" si="5"/>
        <v/>
      </c>
      <c r="K25" s="110" t="str">
        <f t="shared" ca="1" si="5"/>
        <v/>
      </c>
      <c r="L25" s="111" t="str">
        <f t="shared" ca="1" si="5"/>
        <v/>
      </c>
      <c r="M25" s="112" t="str">
        <f t="shared" ca="1" si="5"/>
        <v/>
      </c>
      <c r="N25" s="113" t="str">
        <f t="shared" ca="1" si="5"/>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5"/>
        <v/>
      </c>
      <c r="J26" s="109" t="str">
        <f t="shared" ca="1" si="5"/>
        <v/>
      </c>
      <c r="K26" s="110" t="str">
        <f t="shared" ca="1" si="5"/>
        <v/>
      </c>
      <c r="L26" s="111" t="str">
        <f t="shared" ca="1" si="5"/>
        <v/>
      </c>
      <c r="M26" s="112" t="str">
        <f t="shared" ca="1" si="5"/>
        <v/>
      </c>
      <c r="N26" s="113" t="str">
        <f t="shared" ca="1" si="5"/>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5"/>
        <v/>
      </c>
      <c r="J27" s="109" t="str">
        <f t="shared" ca="1" si="5"/>
        <v/>
      </c>
      <c r="K27" s="110" t="str">
        <f t="shared" ca="1" si="5"/>
        <v/>
      </c>
      <c r="L27" s="111" t="str">
        <f t="shared" ca="1" si="5"/>
        <v/>
      </c>
      <c r="M27" s="112" t="str">
        <f t="shared" ca="1" si="5"/>
        <v/>
      </c>
      <c r="N27" s="113" t="str">
        <f t="shared" ca="1" si="5"/>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5"/>
        <v/>
      </c>
      <c r="J28" s="117" t="str">
        <f t="shared" ca="1" si="5"/>
        <v/>
      </c>
      <c r="K28" s="115" t="str">
        <f t="shared" ca="1" si="5"/>
        <v/>
      </c>
      <c r="L28" s="118" t="str">
        <f t="shared" ca="1" si="5"/>
        <v/>
      </c>
      <c r="M28" s="119" t="str">
        <f t="shared" ca="1" si="5"/>
        <v/>
      </c>
      <c r="N28" s="120" t="str">
        <f t="shared" ca="1" si="5"/>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5"/>
        <v/>
      </c>
      <c r="J29" s="109" t="str">
        <f t="shared" ca="1" si="5"/>
        <v/>
      </c>
      <c r="K29" s="121" t="str">
        <f t="shared" ca="1" si="5"/>
        <v/>
      </c>
      <c r="L29" s="111" t="str">
        <f t="shared" ca="1" si="5"/>
        <v/>
      </c>
      <c r="M29" s="123" t="str">
        <f t="shared" ca="1" si="5"/>
        <v/>
      </c>
      <c r="N29" s="124" t="str">
        <f t="shared" ca="1" si="5"/>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5"/>
        <v/>
      </c>
      <c r="J30" s="109" t="str">
        <f t="shared" ca="1" si="5"/>
        <v/>
      </c>
      <c r="K30" s="110" t="str">
        <f t="shared" ca="1" si="5"/>
        <v/>
      </c>
      <c r="L30" s="111" t="str">
        <f t="shared" ca="1" si="5"/>
        <v/>
      </c>
      <c r="M30" s="112" t="str">
        <f t="shared" ca="1" si="5"/>
        <v/>
      </c>
      <c r="N30" s="113" t="str">
        <f t="shared" ca="1" si="5"/>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5"/>
        <v/>
      </c>
      <c r="J31" s="109" t="str">
        <f t="shared" ca="1" si="5"/>
        <v/>
      </c>
      <c r="K31" s="110" t="str">
        <f t="shared" ca="1" si="5"/>
        <v/>
      </c>
      <c r="L31" s="111" t="str">
        <f t="shared" ca="1" si="5"/>
        <v/>
      </c>
      <c r="M31" s="112" t="str">
        <f t="shared" ca="1" si="5"/>
        <v/>
      </c>
      <c r="N31" s="113" t="str">
        <f t="shared" ca="1" si="5"/>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5"/>
        <v/>
      </c>
      <c r="J32" s="117" t="str">
        <f t="shared" ca="1" si="5"/>
        <v/>
      </c>
      <c r="K32" s="115" t="str">
        <f t="shared" ca="1" si="5"/>
        <v/>
      </c>
      <c r="L32" s="118" t="str">
        <f t="shared" ca="1" si="5"/>
        <v/>
      </c>
      <c r="M32" s="119" t="str">
        <f t="shared" ca="1" si="5"/>
        <v/>
      </c>
      <c r="N32" s="120" t="str">
        <f t="shared" ca="1" si="5"/>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t="s">
        <v>453</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244">
        <f ca="1">SUMPRODUCT((K9:K28&lt;&gt;"")/COUNTIFS(K9:K28,K9:K28&amp;""))</f>
        <v>0</v>
      </c>
      <c r="L50" s="126"/>
      <c r="M50" s="126"/>
      <c r="N50" s="126"/>
      <c r="O50" s="126"/>
    </row>
  </sheetData>
  <sheetProtection password="D8F5" sheet="1" selectLockedCells="1" selectUnlockedCells="1"/>
  <mergeCells count="44">
    <mergeCell ref="N4:N5"/>
    <mergeCell ref="F4:H5"/>
    <mergeCell ref="I4:I5"/>
    <mergeCell ref="K4:K5"/>
    <mergeCell ref="L4:L5"/>
    <mergeCell ref="M4:M5"/>
    <mergeCell ref="F30:G30"/>
    <mergeCell ref="F31:G31"/>
    <mergeCell ref="F32:G32"/>
    <mergeCell ref="F24:G24"/>
    <mergeCell ref="F25:G25"/>
    <mergeCell ref="F26:G26"/>
    <mergeCell ref="F27:G27"/>
    <mergeCell ref="F28:G28"/>
    <mergeCell ref="F29:G29"/>
    <mergeCell ref="F23:G23"/>
    <mergeCell ref="F12:G12"/>
    <mergeCell ref="F13:G13"/>
    <mergeCell ref="F14:G14"/>
    <mergeCell ref="F15:G15"/>
    <mergeCell ref="F16:G16"/>
    <mergeCell ref="F17:G17"/>
    <mergeCell ref="F18:G18"/>
    <mergeCell ref="F19:G19"/>
    <mergeCell ref="F20:G20"/>
    <mergeCell ref="F21:G21"/>
    <mergeCell ref="F22:G22"/>
    <mergeCell ref="M7:M8"/>
    <mergeCell ref="N7:N8"/>
    <mergeCell ref="F8:G8"/>
    <mergeCell ref="F9:G9"/>
    <mergeCell ref="F10:G10"/>
    <mergeCell ref="K7:K8"/>
    <mergeCell ref="L7:L8"/>
    <mergeCell ref="F11:G11"/>
    <mergeCell ref="F7:G7"/>
    <mergeCell ref="H7:H8"/>
    <mergeCell ref="I7:I8"/>
    <mergeCell ref="J7:J8"/>
    <mergeCell ref="F1:M1"/>
    <mergeCell ref="F2:H2"/>
    <mergeCell ref="I2:K2"/>
    <mergeCell ref="F3:H3"/>
    <mergeCell ref="I3:K3"/>
  </mergeCells>
  <phoneticPr fontId="1"/>
  <conditionalFormatting sqref="N9:O32">
    <cfRule type="cellIs" dxfId="29" priority="4" operator="equal">
      <formula>0</formula>
    </cfRule>
  </conditionalFormatting>
  <conditionalFormatting sqref="F9:G32">
    <cfRule type="cellIs" dxfId="28" priority="3" operator="equal">
      <formula>0</formula>
    </cfRule>
  </conditionalFormatting>
  <conditionalFormatting sqref="M9:M28">
    <cfRule type="cellIs" dxfId="27" priority="2" operator="equal">
      <formula>0</formula>
    </cfRule>
  </conditionalFormatting>
  <conditionalFormatting sqref="H9:H32">
    <cfRule type="cellIs" dxfId="26" priority="1" operator="equal">
      <formula>"No Data"</formula>
    </cfRule>
  </conditionalFormatting>
  <dataValidations count="2">
    <dataValidation type="list" imeMode="hiragana" allowBlank="1" showInputMessage="1" showErrorMessage="1" sqref="L4" xr:uid="{00000000-0002-0000-1100-000000000000}">
      <formula1>"男子,女子,共通"</formula1>
    </dataValidation>
    <dataValidation type="list" imeMode="fullKatakana" allowBlank="1" showInputMessage="1" showErrorMessage="1" sqref="O5 N4" xr:uid="{00000000-0002-0000-11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00FF"/>
    <pageSetUpPr fitToPage="1"/>
  </sheetPr>
  <dimension ref="A1:X66"/>
  <sheetViews>
    <sheetView view="pageBreakPreview" zoomScaleNormal="100" zoomScaleSheetLayoutView="100" workbookViewId="0">
      <pane xSplit="7" ySplit="7" topLeftCell="H8" activePane="bottomRight" state="frozen"/>
      <selection activeCell="F1" sqref="F1:R1"/>
      <selection pane="topRight" activeCell="F1" sqref="F1:R1"/>
      <selection pane="bottomLeft" activeCell="F1" sqref="F1:R1"/>
      <selection pane="bottomRight" activeCell="H8" sqref="H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8" width="4.125" customWidth="1"/>
    <col min="19" max="19" width="4.125" hidden="1" customWidth="1"/>
    <col min="20" max="21" width="9.625" customWidth="1"/>
    <col min="22" max="22" width="18.75" customWidth="1"/>
  </cols>
  <sheetData>
    <row r="1" spans="1:24" ht="54" customHeight="1" thickBot="1">
      <c r="A1" s="62"/>
      <c r="B1" s="62"/>
      <c r="C1" s="62"/>
      <c r="D1" s="62"/>
      <c r="E1" s="62"/>
      <c r="F1" s="482" t="s">
        <v>444</v>
      </c>
      <c r="G1" s="482"/>
      <c r="H1" s="482"/>
      <c r="I1" s="482"/>
      <c r="J1" s="482"/>
      <c r="K1" s="482"/>
      <c r="L1" s="482"/>
      <c r="M1" s="482"/>
      <c r="N1" s="482"/>
      <c r="O1" s="482"/>
      <c r="P1" s="482"/>
      <c r="Q1" s="482"/>
      <c r="R1" s="482"/>
      <c r="S1" s="284"/>
      <c r="T1" s="483" t="s">
        <v>248</v>
      </c>
      <c r="U1" s="483"/>
      <c r="V1" s="91"/>
    </row>
    <row r="2" spans="1:24" ht="18" customHeight="1" thickBot="1">
      <c r="A2" s="62"/>
      <c r="B2" s="62"/>
      <c r="C2" s="62"/>
      <c r="D2" s="62"/>
      <c r="E2" s="62"/>
      <c r="F2" s="484" t="s">
        <v>339</v>
      </c>
      <c r="G2" s="484"/>
      <c r="H2" s="485"/>
      <c r="I2" s="478" t="s">
        <v>501</v>
      </c>
      <c r="J2" s="569"/>
      <c r="K2" s="285"/>
      <c r="L2" s="100"/>
      <c r="M2" s="100"/>
      <c r="N2" s="98"/>
      <c r="O2" s="98"/>
      <c r="P2" s="98"/>
      <c r="Q2" s="98"/>
      <c r="R2" s="98"/>
      <c r="S2" s="98"/>
      <c r="T2" s="98"/>
      <c r="U2" s="321"/>
      <c r="V2" s="91"/>
    </row>
    <row r="3" spans="1:24" ht="18" customHeight="1" thickBot="1">
      <c r="A3" s="62"/>
      <c r="B3" s="62"/>
      <c r="C3" s="62"/>
      <c r="D3" s="62"/>
      <c r="E3" s="62"/>
      <c r="F3" s="490"/>
      <c r="G3" s="490"/>
      <c r="H3" s="490"/>
      <c r="I3" s="610"/>
      <c r="J3" s="610"/>
      <c r="K3" s="611"/>
      <c r="L3" s="100"/>
      <c r="M3" s="100"/>
      <c r="N3" s="100"/>
      <c r="O3" s="100"/>
      <c r="P3" s="100"/>
      <c r="Q3" s="100"/>
      <c r="R3" s="100"/>
      <c r="S3" s="100"/>
      <c r="T3" s="100"/>
      <c r="U3" s="321"/>
      <c r="V3" s="91"/>
    </row>
    <row r="4" spans="1:24" ht="18" customHeight="1">
      <c r="A4" s="61"/>
      <c r="B4" s="61"/>
      <c r="C4" s="61"/>
      <c r="D4" s="61"/>
      <c r="E4" s="61"/>
      <c r="F4" s="489" t="s">
        <v>1</v>
      </c>
      <c r="G4" s="490"/>
      <c r="H4" s="490"/>
      <c r="I4" s="495" t="str">
        <f>MENU!D8</f>
        <v>都道府県</v>
      </c>
      <c r="J4" s="496"/>
      <c r="K4" s="98"/>
      <c r="L4" s="489" t="s">
        <v>2</v>
      </c>
      <c r="M4" s="499" t="s">
        <v>12</v>
      </c>
      <c r="N4" s="500"/>
      <c r="O4" s="501"/>
      <c r="P4" s="100"/>
      <c r="Q4" s="100"/>
      <c r="R4" s="100"/>
      <c r="S4" s="100"/>
      <c r="T4" s="100"/>
      <c r="U4" s="288"/>
      <c r="V4" s="94"/>
    </row>
    <row r="5" spans="1:24" ht="18" customHeight="1" thickBot="1">
      <c r="A5" s="62"/>
      <c r="B5" s="62"/>
      <c r="C5" s="62"/>
      <c r="D5" s="62"/>
      <c r="E5" s="62"/>
      <c r="F5" s="492"/>
      <c r="G5" s="493"/>
      <c r="H5" s="493"/>
      <c r="I5" s="497"/>
      <c r="J5" s="498"/>
      <c r="K5" s="101"/>
      <c r="L5" s="492"/>
      <c r="M5" s="502"/>
      <c r="N5" s="503"/>
      <c r="O5" s="504"/>
      <c r="P5" s="290"/>
      <c r="Q5" s="101"/>
      <c r="R5" s="486"/>
      <c r="S5" s="486"/>
      <c r="T5" s="288" t="s">
        <v>114</v>
      </c>
      <c r="U5" s="327"/>
      <c r="V5" s="91"/>
    </row>
    <row r="6" spans="1:24" ht="18" customHeight="1" thickBot="1">
      <c r="A6" s="62"/>
      <c r="B6" s="62"/>
      <c r="C6" s="62"/>
      <c r="D6" s="62"/>
      <c r="E6" s="62"/>
      <c r="F6" s="103"/>
      <c r="G6" s="103"/>
      <c r="H6" s="103"/>
      <c r="I6" s="9"/>
      <c r="J6" s="9"/>
      <c r="K6" s="9"/>
      <c r="L6" s="103"/>
      <c r="M6" s="103"/>
      <c r="N6" s="9"/>
      <c r="O6" s="9"/>
      <c r="P6" s="9"/>
      <c r="Q6" s="103"/>
      <c r="R6" s="103"/>
      <c r="S6" s="103"/>
      <c r="T6" s="103"/>
      <c r="U6" s="9"/>
      <c r="V6" s="91"/>
    </row>
    <row r="7" spans="1:24" ht="27.95" customHeight="1">
      <c r="A7" s="62"/>
      <c r="B7" s="62" t="str">
        <f>IF(N7="","",N7&amp;M4)</f>
        <v>CC男子</v>
      </c>
      <c r="C7" s="62" t="str">
        <f>IF(P7="","",P7&amp;M4)</f>
        <v>CF男子</v>
      </c>
      <c r="D7" s="62" t="str">
        <f>IF(R7="","",R7&amp;M4)</f>
        <v>RL男子</v>
      </c>
      <c r="E7" s="62"/>
      <c r="F7" s="559" t="s">
        <v>115</v>
      </c>
      <c r="G7" s="560"/>
      <c r="H7" s="63" t="s">
        <v>62</v>
      </c>
      <c r="I7" s="64" t="s">
        <v>9</v>
      </c>
      <c r="J7" s="65" t="s">
        <v>64</v>
      </c>
      <c r="K7" s="66" t="s">
        <v>117</v>
      </c>
      <c r="L7" s="65" t="s">
        <v>63</v>
      </c>
      <c r="M7" s="67" t="s">
        <v>3</v>
      </c>
      <c r="N7" s="297" t="s">
        <v>101</v>
      </c>
      <c r="O7" s="68" t="str">
        <f>IF(N7="","",N7&amp;M4&amp;"-Rank")</f>
        <v>CC男子-Rank</v>
      </c>
      <c r="P7" s="297" t="s">
        <v>102</v>
      </c>
      <c r="Q7" s="68" t="str">
        <f>IF(P7="","",P7&amp;M4&amp;"-Rank")</f>
        <v>CF男子-Rank</v>
      </c>
      <c r="R7" s="297" t="s">
        <v>103</v>
      </c>
      <c r="S7" s="139" t="str">
        <f>IF(R7="","",R7&amp;M4&amp;"-Rank")</f>
        <v>RL男子-Rank</v>
      </c>
      <c r="T7" s="557" t="s">
        <v>5</v>
      </c>
      <c r="U7" s="558"/>
      <c r="V7" s="91"/>
    </row>
    <row r="8" spans="1:24" ht="27.95" customHeight="1">
      <c r="A8" s="62">
        <v>1</v>
      </c>
      <c r="B8" s="62" t="str">
        <f>IF(O8="","*",IF(O8="特",X8,O8+100))</f>
        <v>*</v>
      </c>
      <c r="C8" s="62" t="str">
        <f>IF(Q8="","*",IF(Q8="特",X8,Q8+100))</f>
        <v>*</v>
      </c>
      <c r="D8" s="62" t="str">
        <f>IF(R8="","*",IF(R8="○",M8*100-X8,"*"))</f>
        <v>*</v>
      </c>
      <c r="E8" s="62"/>
      <c r="F8" s="467">
        <v>1</v>
      </c>
      <c r="G8" s="468"/>
      <c r="H8" s="69"/>
      <c r="I8" s="70"/>
      <c r="J8" s="71"/>
      <c r="K8" s="69"/>
      <c r="L8" s="72"/>
      <c r="M8" s="73"/>
      <c r="N8" s="74"/>
      <c r="O8" s="75"/>
      <c r="P8" s="74"/>
      <c r="Q8" s="75"/>
      <c r="R8" s="74"/>
      <c r="S8" s="75"/>
      <c r="T8" s="555"/>
      <c r="U8" s="556"/>
      <c r="V8" s="91"/>
      <c r="X8" t="str">
        <f>IF(I8="","",COUNTIF($I$8:$I$42,"&lt;"&amp;I8)+COUNTIF($I$8:I8,I8))</f>
        <v/>
      </c>
    </row>
    <row r="9" spans="1:24" ht="27.95" customHeight="1">
      <c r="A9" s="62">
        <v>2</v>
      </c>
      <c r="B9" s="62" t="str">
        <f t="shared" ref="B9:B42" si="0">IF(O9="","*",IF(O9="特",X9,O9+100))</f>
        <v>*</v>
      </c>
      <c r="C9" s="62" t="str">
        <f t="shared" ref="C9:C42" si="1">IF(Q9="","*",IF(Q9="特",X9,Q9+100))</f>
        <v>*</v>
      </c>
      <c r="D9" s="62" t="str">
        <f t="shared" ref="D9:D42" si="2">IF(R9="","*",IF(R9="○",M9*100-X9,"*"))</f>
        <v>*</v>
      </c>
      <c r="E9" s="62"/>
      <c r="F9" s="467">
        <v>2</v>
      </c>
      <c r="G9" s="468"/>
      <c r="H9" s="76"/>
      <c r="I9" s="77"/>
      <c r="J9" s="78"/>
      <c r="K9" s="79"/>
      <c r="L9" s="72"/>
      <c r="M9" s="73"/>
      <c r="N9" s="74"/>
      <c r="O9" s="81"/>
      <c r="P9" s="80"/>
      <c r="Q9" s="81"/>
      <c r="R9" s="74"/>
      <c r="S9" s="83"/>
      <c r="T9" s="606"/>
      <c r="U9" s="607"/>
      <c r="V9" s="91"/>
      <c r="X9" t="str">
        <f>IF(I9="","",COUNTIF($I$8:$I$42,"&lt;"&amp;I9)+COUNTIF($I$8:I9,I9))</f>
        <v/>
      </c>
    </row>
    <row r="10" spans="1:24" ht="27.95" customHeight="1">
      <c r="A10" s="62">
        <v>3</v>
      </c>
      <c r="B10" s="62" t="str">
        <f t="shared" si="0"/>
        <v>*</v>
      </c>
      <c r="C10" s="62" t="str">
        <f t="shared" si="1"/>
        <v>*</v>
      </c>
      <c r="D10" s="62" t="str">
        <f>IF(R10="","*",IF(R10="○",M10*100-X10,"*"))</f>
        <v>*</v>
      </c>
      <c r="E10" s="62"/>
      <c r="F10" s="467">
        <v>3</v>
      </c>
      <c r="G10" s="468"/>
      <c r="H10" s="76"/>
      <c r="I10" s="77"/>
      <c r="J10" s="78"/>
      <c r="K10" s="69"/>
      <c r="L10" s="72"/>
      <c r="M10" s="73"/>
      <c r="N10" s="74"/>
      <c r="O10" s="75"/>
      <c r="P10" s="80"/>
      <c r="Q10" s="81"/>
      <c r="R10" s="74"/>
      <c r="S10" s="83"/>
      <c r="T10" s="606"/>
      <c r="U10" s="607"/>
      <c r="V10" s="91"/>
      <c r="X10" t="str">
        <f>IF(I10="","",COUNTIF($I$8:$I$42,"&lt;"&amp;I10)+COUNTIF($I$8:I10,I10))</f>
        <v/>
      </c>
    </row>
    <row r="11" spans="1:24" ht="27.95" customHeight="1">
      <c r="A11" s="62">
        <v>4</v>
      </c>
      <c r="B11" s="62" t="str">
        <f t="shared" si="0"/>
        <v>*</v>
      </c>
      <c r="C11" s="62" t="str">
        <f t="shared" si="1"/>
        <v>*</v>
      </c>
      <c r="D11" s="62" t="str">
        <f t="shared" si="2"/>
        <v>*</v>
      </c>
      <c r="E11" s="62"/>
      <c r="F11" s="467">
        <v>4</v>
      </c>
      <c r="G11" s="468"/>
      <c r="H11" s="76"/>
      <c r="I11" s="77"/>
      <c r="J11" s="78"/>
      <c r="K11" s="79"/>
      <c r="L11" s="72"/>
      <c r="M11" s="73"/>
      <c r="N11" s="74"/>
      <c r="O11" s="81"/>
      <c r="P11" s="80"/>
      <c r="Q11" s="81"/>
      <c r="R11" s="74"/>
      <c r="S11" s="83"/>
      <c r="T11" s="606"/>
      <c r="U11" s="607"/>
      <c r="V11" s="91"/>
      <c r="X11" t="str">
        <f>IF(I11="","",COUNTIF($I$8:$I$42,"&lt;"&amp;I11)+COUNTIF($I$8:I11,I11))</f>
        <v/>
      </c>
    </row>
    <row r="12" spans="1:24" ht="27.95" customHeight="1">
      <c r="A12" s="62">
        <v>5</v>
      </c>
      <c r="B12" s="62" t="str">
        <f t="shared" si="0"/>
        <v>*</v>
      </c>
      <c r="C12" s="62" t="str">
        <f t="shared" si="1"/>
        <v>*</v>
      </c>
      <c r="D12" s="62" t="str">
        <f t="shared" si="2"/>
        <v>*</v>
      </c>
      <c r="E12" s="62"/>
      <c r="F12" s="467">
        <v>5</v>
      </c>
      <c r="G12" s="468"/>
      <c r="H12" s="76"/>
      <c r="I12" s="77"/>
      <c r="J12" s="78"/>
      <c r="K12" s="69"/>
      <c r="L12" s="72"/>
      <c r="M12" s="73"/>
      <c r="N12" s="80"/>
      <c r="O12" s="75"/>
      <c r="P12" s="80"/>
      <c r="Q12" s="81"/>
      <c r="R12" s="74"/>
      <c r="S12" s="83"/>
      <c r="T12" s="606"/>
      <c r="U12" s="607"/>
      <c r="V12" s="91"/>
      <c r="X12" t="str">
        <f>IF(I12="","",COUNTIF($I$8:$I$42,"&lt;"&amp;I12)+COUNTIF($I$8:I12,I12))</f>
        <v/>
      </c>
    </row>
    <row r="13" spans="1:24" ht="27.95" customHeight="1">
      <c r="A13" s="62">
        <v>6</v>
      </c>
      <c r="B13" s="62" t="str">
        <f t="shared" si="0"/>
        <v>*</v>
      </c>
      <c r="C13" s="62" t="str">
        <f t="shared" si="1"/>
        <v>*</v>
      </c>
      <c r="D13" s="62" t="str">
        <f t="shared" si="2"/>
        <v>*</v>
      </c>
      <c r="E13" s="62"/>
      <c r="F13" s="467">
        <v>6</v>
      </c>
      <c r="G13" s="468"/>
      <c r="H13" s="76"/>
      <c r="I13" s="77"/>
      <c r="J13" s="78"/>
      <c r="K13" s="79"/>
      <c r="L13" s="72"/>
      <c r="M13" s="73"/>
      <c r="N13" s="80"/>
      <c r="O13" s="81"/>
      <c r="P13" s="80"/>
      <c r="Q13" s="81"/>
      <c r="R13" s="74"/>
      <c r="S13" s="83"/>
      <c r="T13" s="606"/>
      <c r="U13" s="607"/>
      <c r="V13" s="91"/>
      <c r="X13" t="str">
        <f>IF(I13="","",COUNTIF($I$8:$I$42,"&lt;"&amp;I13)+COUNTIF($I$8:I13,I13))</f>
        <v/>
      </c>
    </row>
    <row r="14" spans="1:24" ht="27.95" customHeight="1">
      <c r="A14" s="62">
        <v>7</v>
      </c>
      <c r="B14" s="62" t="str">
        <f t="shared" si="0"/>
        <v>*</v>
      </c>
      <c r="C14" s="62" t="str">
        <f t="shared" si="1"/>
        <v>*</v>
      </c>
      <c r="D14" s="62" t="str">
        <f t="shared" si="2"/>
        <v>*</v>
      </c>
      <c r="E14" s="62"/>
      <c r="F14" s="467">
        <v>7</v>
      </c>
      <c r="G14" s="468"/>
      <c r="H14" s="76"/>
      <c r="I14" s="77"/>
      <c r="J14" s="78"/>
      <c r="K14" s="69"/>
      <c r="L14" s="72"/>
      <c r="M14" s="73"/>
      <c r="N14" s="80"/>
      <c r="O14" s="75"/>
      <c r="P14" s="80"/>
      <c r="Q14" s="81"/>
      <c r="R14" s="74"/>
      <c r="S14" s="83"/>
      <c r="T14" s="606"/>
      <c r="U14" s="607"/>
      <c r="V14" s="91"/>
      <c r="X14" t="str">
        <f>IF(I14="","",COUNTIF($I$8:$I$42,"&lt;"&amp;I14)+COUNTIF($I$8:I14,I14))</f>
        <v/>
      </c>
    </row>
    <row r="15" spans="1:24" ht="27.95" customHeight="1">
      <c r="A15" s="62">
        <v>8</v>
      </c>
      <c r="B15" s="62" t="str">
        <f t="shared" si="0"/>
        <v>*</v>
      </c>
      <c r="C15" s="62" t="str">
        <f t="shared" si="1"/>
        <v>*</v>
      </c>
      <c r="D15" s="62" t="str">
        <f t="shared" si="2"/>
        <v>*</v>
      </c>
      <c r="E15" s="62"/>
      <c r="F15" s="467">
        <v>8</v>
      </c>
      <c r="G15" s="468"/>
      <c r="H15" s="76"/>
      <c r="I15" s="77"/>
      <c r="J15" s="78"/>
      <c r="K15" s="79"/>
      <c r="L15" s="72"/>
      <c r="M15" s="73"/>
      <c r="N15" s="80"/>
      <c r="O15" s="81"/>
      <c r="P15" s="80"/>
      <c r="Q15" s="81"/>
      <c r="R15" s="82"/>
      <c r="S15" s="83"/>
      <c r="T15" s="606"/>
      <c r="U15" s="607"/>
      <c r="V15" s="91"/>
      <c r="X15" t="str">
        <f>IF(I15="","",COUNTIF($I$8:$I$42,"&lt;"&amp;I15)+COUNTIF($I$8:I15,I15))</f>
        <v/>
      </c>
    </row>
    <row r="16" spans="1:24" ht="27.95" customHeight="1">
      <c r="A16" s="62">
        <v>9</v>
      </c>
      <c r="B16" s="62" t="str">
        <f t="shared" si="0"/>
        <v>*</v>
      </c>
      <c r="C16" s="62" t="str">
        <f t="shared" si="1"/>
        <v>*</v>
      </c>
      <c r="D16" s="62" t="str">
        <f t="shared" si="2"/>
        <v>*</v>
      </c>
      <c r="E16" s="62"/>
      <c r="F16" s="467">
        <v>9</v>
      </c>
      <c r="G16" s="468"/>
      <c r="H16" s="76"/>
      <c r="I16" s="77"/>
      <c r="J16" s="78"/>
      <c r="K16" s="69"/>
      <c r="L16" s="72"/>
      <c r="M16" s="73"/>
      <c r="N16" s="80"/>
      <c r="O16" s="75"/>
      <c r="P16" s="80"/>
      <c r="Q16" s="81"/>
      <c r="R16" s="82"/>
      <c r="S16" s="83"/>
      <c r="T16" s="606"/>
      <c r="U16" s="607"/>
      <c r="V16" s="91"/>
      <c r="X16" t="str">
        <f>IF(I16="","",COUNTIF($I$8:$I$42,"&lt;"&amp;I16)+COUNTIF($I$8:I16,I16))</f>
        <v/>
      </c>
    </row>
    <row r="17" spans="1:24" ht="27.95" customHeight="1">
      <c r="A17" s="62">
        <v>10</v>
      </c>
      <c r="B17" s="62" t="str">
        <f t="shared" si="0"/>
        <v>*</v>
      </c>
      <c r="C17" s="62" t="str">
        <f t="shared" si="1"/>
        <v>*</v>
      </c>
      <c r="D17" s="62" t="str">
        <f t="shared" si="2"/>
        <v>*</v>
      </c>
      <c r="E17" s="62"/>
      <c r="F17" s="467">
        <v>10</v>
      </c>
      <c r="G17" s="468"/>
      <c r="H17" s="76"/>
      <c r="I17" s="77"/>
      <c r="J17" s="78"/>
      <c r="K17" s="79"/>
      <c r="L17" s="72"/>
      <c r="M17" s="73"/>
      <c r="N17" s="80"/>
      <c r="O17" s="81"/>
      <c r="P17" s="80"/>
      <c r="Q17" s="81"/>
      <c r="R17" s="82"/>
      <c r="S17" s="83"/>
      <c r="T17" s="606"/>
      <c r="U17" s="607"/>
      <c r="V17" s="91"/>
      <c r="X17" t="str">
        <f>IF(I17="","",COUNTIF($I$8:$I$42,"&lt;"&amp;I17)+COUNTIF($I$8:I17,I17))</f>
        <v/>
      </c>
    </row>
    <row r="18" spans="1:24" ht="27.95" customHeight="1">
      <c r="A18" s="62">
        <v>11</v>
      </c>
      <c r="B18" s="62" t="str">
        <f t="shared" si="0"/>
        <v>*</v>
      </c>
      <c r="C18" s="62" t="str">
        <f t="shared" si="1"/>
        <v>*</v>
      </c>
      <c r="D18" s="62" t="str">
        <f t="shared" si="2"/>
        <v>*</v>
      </c>
      <c r="E18" s="62"/>
      <c r="F18" s="467">
        <v>11</v>
      </c>
      <c r="G18" s="468"/>
      <c r="H18" s="76"/>
      <c r="I18" s="77"/>
      <c r="J18" s="78"/>
      <c r="K18" s="69"/>
      <c r="L18" s="72"/>
      <c r="M18" s="73"/>
      <c r="N18" s="80"/>
      <c r="O18" s="75"/>
      <c r="P18" s="80"/>
      <c r="Q18" s="81"/>
      <c r="R18" s="82"/>
      <c r="S18" s="83"/>
      <c r="T18" s="606"/>
      <c r="U18" s="607"/>
      <c r="V18" s="91"/>
      <c r="X18" t="str">
        <f>IF(I18="","",COUNTIF($I$8:$I$42,"&lt;"&amp;I18)+COUNTIF($I$8:I18,I18))</f>
        <v/>
      </c>
    </row>
    <row r="19" spans="1:24" ht="27.95" customHeight="1">
      <c r="A19" s="62">
        <v>12</v>
      </c>
      <c r="B19" s="62" t="str">
        <f t="shared" si="0"/>
        <v>*</v>
      </c>
      <c r="C19" s="62" t="str">
        <f t="shared" si="1"/>
        <v>*</v>
      </c>
      <c r="D19" s="62" t="str">
        <f t="shared" si="2"/>
        <v>*</v>
      </c>
      <c r="E19" s="62"/>
      <c r="F19" s="467">
        <v>12</v>
      </c>
      <c r="G19" s="468"/>
      <c r="H19" s="76"/>
      <c r="I19" s="77"/>
      <c r="J19" s="78"/>
      <c r="K19" s="79"/>
      <c r="L19" s="72"/>
      <c r="M19" s="73"/>
      <c r="N19" s="80"/>
      <c r="O19" s="81"/>
      <c r="P19" s="80"/>
      <c r="Q19" s="81"/>
      <c r="R19" s="82"/>
      <c r="S19" s="83"/>
      <c r="T19" s="606"/>
      <c r="U19" s="607"/>
      <c r="V19" s="91"/>
      <c r="X19" t="str">
        <f>IF(I19="","",COUNTIF($I$8:$I$42,"&lt;"&amp;I19)+COUNTIF($I$8:I19,I19))</f>
        <v/>
      </c>
    </row>
    <row r="20" spans="1:24" ht="27.95" customHeight="1">
      <c r="A20" s="62">
        <v>13</v>
      </c>
      <c r="B20" s="62" t="str">
        <f t="shared" si="0"/>
        <v>*</v>
      </c>
      <c r="C20" s="62" t="str">
        <f t="shared" si="1"/>
        <v>*</v>
      </c>
      <c r="D20" s="62" t="str">
        <f t="shared" si="2"/>
        <v>*</v>
      </c>
      <c r="E20" s="62"/>
      <c r="F20" s="467">
        <v>13</v>
      </c>
      <c r="G20" s="468"/>
      <c r="H20" s="76"/>
      <c r="I20" s="77"/>
      <c r="J20" s="78"/>
      <c r="K20" s="69"/>
      <c r="L20" s="72"/>
      <c r="M20" s="73"/>
      <c r="N20" s="80"/>
      <c r="O20" s="75"/>
      <c r="P20" s="80"/>
      <c r="Q20" s="81"/>
      <c r="R20" s="82"/>
      <c r="S20" s="83"/>
      <c r="T20" s="606"/>
      <c r="U20" s="607"/>
      <c r="V20" s="91"/>
      <c r="X20" t="str">
        <f>IF(I20="","",COUNTIF($I$8:$I$42,"&lt;"&amp;I20)+COUNTIF($I$8:I20,I20))</f>
        <v/>
      </c>
    </row>
    <row r="21" spans="1:24" ht="27.95" customHeight="1">
      <c r="A21" s="62">
        <v>14</v>
      </c>
      <c r="B21" s="62" t="str">
        <f t="shared" si="0"/>
        <v>*</v>
      </c>
      <c r="C21" s="62" t="str">
        <f t="shared" si="1"/>
        <v>*</v>
      </c>
      <c r="D21" s="62" t="str">
        <f t="shared" si="2"/>
        <v>*</v>
      </c>
      <c r="E21" s="62"/>
      <c r="F21" s="467">
        <v>14</v>
      </c>
      <c r="G21" s="468"/>
      <c r="H21" s="76"/>
      <c r="I21" s="77"/>
      <c r="J21" s="78"/>
      <c r="K21" s="79"/>
      <c r="L21" s="72"/>
      <c r="M21" s="73"/>
      <c r="N21" s="80"/>
      <c r="O21" s="81"/>
      <c r="P21" s="80"/>
      <c r="Q21" s="81"/>
      <c r="R21" s="82"/>
      <c r="S21" s="83"/>
      <c r="T21" s="606"/>
      <c r="U21" s="607"/>
      <c r="V21" s="91"/>
      <c r="X21" t="str">
        <f>IF(I21="","",COUNTIF($I$8:$I$42,"&lt;"&amp;I21)+COUNTIF($I$8:I21,I21))</f>
        <v/>
      </c>
    </row>
    <row r="22" spans="1:24" ht="27.95" customHeight="1">
      <c r="A22" s="62">
        <v>15</v>
      </c>
      <c r="B22" s="62" t="str">
        <f t="shared" si="0"/>
        <v>*</v>
      </c>
      <c r="C22" s="62" t="str">
        <f t="shared" si="1"/>
        <v>*</v>
      </c>
      <c r="D22" s="62" t="str">
        <f t="shared" si="2"/>
        <v>*</v>
      </c>
      <c r="E22" s="62"/>
      <c r="F22" s="467">
        <v>15</v>
      </c>
      <c r="G22" s="468"/>
      <c r="H22" s="76"/>
      <c r="I22" s="77"/>
      <c r="J22" s="78"/>
      <c r="K22" s="69"/>
      <c r="L22" s="72"/>
      <c r="M22" s="73"/>
      <c r="N22" s="80"/>
      <c r="O22" s="75"/>
      <c r="P22" s="80"/>
      <c r="Q22" s="81"/>
      <c r="R22" s="82"/>
      <c r="S22" s="83"/>
      <c r="T22" s="606"/>
      <c r="U22" s="607"/>
      <c r="V22" s="91"/>
      <c r="X22" t="str">
        <f>IF(I22="","",COUNTIF($I$8:$I$42,"&lt;"&amp;I22)+COUNTIF($I$8:I22,I22))</f>
        <v/>
      </c>
    </row>
    <row r="23" spans="1:24" ht="27.95" customHeight="1">
      <c r="A23" s="62">
        <v>16</v>
      </c>
      <c r="B23" s="62" t="str">
        <f t="shared" si="0"/>
        <v>*</v>
      </c>
      <c r="C23" s="62" t="str">
        <f t="shared" si="1"/>
        <v>*</v>
      </c>
      <c r="D23" s="62" t="str">
        <f t="shared" si="2"/>
        <v>*</v>
      </c>
      <c r="E23" s="62"/>
      <c r="F23" s="467">
        <v>16</v>
      </c>
      <c r="G23" s="468"/>
      <c r="H23" s="76"/>
      <c r="I23" s="77"/>
      <c r="J23" s="78"/>
      <c r="K23" s="79"/>
      <c r="L23" s="72"/>
      <c r="M23" s="73"/>
      <c r="N23" s="80"/>
      <c r="O23" s="81"/>
      <c r="P23" s="80"/>
      <c r="Q23" s="81"/>
      <c r="R23" s="82"/>
      <c r="S23" s="83"/>
      <c r="T23" s="606"/>
      <c r="U23" s="607"/>
      <c r="V23" s="91"/>
      <c r="X23" t="str">
        <f>IF(I23="","",COUNTIF($I$8:$I$42,"&lt;"&amp;I23)+COUNTIF($I$8:I23,I23))</f>
        <v/>
      </c>
    </row>
    <row r="24" spans="1:24" ht="27.95" customHeight="1">
      <c r="A24" s="62">
        <v>17</v>
      </c>
      <c r="B24" s="62" t="str">
        <f t="shared" si="0"/>
        <v>*</v>
      </c>
      <c r="C24" s="62" t="str">
        <f t="shared" si="1"/>
        <v>*</v>
      </c>
      <c r="D24" s="62" t="str">
        <f t="shared" si="2"/>
        <v>*</v>
      </c>
      <c r="E24" s="62"/>
      <c r="F24" s="467">
        <v>17</v>
      </c>
      <c r="G24" s="468"/>
      <c r="H24" s="76"/>
      <c r="I24" s="77"/>
      <c r="J24" s="78"/>
      <c r="K24" s="79"/>
      <c r="L24" s="72"/>
      <c r="M24" s="73"/>
      <c r="N24" s="80"/>
      <c r="O24" s="75"/>
      <c r="P24" s="80"/>
      <c r="Q24" s="81"/>
      <c r="R24" s="82"/>
      <c r="S24" s="83"/>
      <c r="T24" s="606"/>
      <c r="U24" s="607"/>
      <c r="V24" s="91"/>
      <c r="X24" t="str">
        <f>IF(I24="","",COUNTIF($I$8:$I$42,"&lt;"&amp;I24)+COUNTIF($I$8:I24,I24))</f>
        <v/>
      </c>
    </row>
    <row r="25" spans="1:24" ht="27.95" customHeight="1">
      <c r="A25" s="62">
        <v>18</v>
      </c>
      <c r="B25" s="62" t="str">
        <f t="shared" si="0"/>
        <v>*</v>
      </c>
      <c r="C25" s="62" t="str">
        <f t="shared" si="1"/>
        <v>*</v>
      </c>
      <c r="D25" s="62" t="str">
        <f t="shared" si="2"/>
        <v>*</v>
      </c>
      <c r="E25" s="62"/>
      <c r="F25" s="467">
        <v>18</v>
      </c>
      <c r="G25" s="468"/>
      <c r="H25" s="76"/>
      <c r="I25" s="77"/>
      <c r="J25" s="78"/>
      <c r="K25" s="79"/>
      <c r="L25" s="72"/>
      <c r="M25" s="73"/>
      <c r="N25" s="80"/>
      <c r="O25" s="81"/>
      <c r="P25" s="80"/>
      <c r="Q25" s="81"/>
      <c r="R25" s="82"/>
      <c r="S25" s="83"/>
      <c r="T25" s="606"/>
      <c r="U25" s="607"/>
      <c r="V25" s="91"/>
      <c r="X25" t="str">
        <f>IF(I25="","",COUNTIF($I$8:$I$42,"&lt;"&amp;I25)+COUNTIF($I$8:I25,I25))</f>
        <v/>
      </c>
    </row>
    <row r="26" spans="1:24" ht="27.95" customHeight="1">
      <c r="A26" s="62">
        <v>19</v>
      </c>
      <c r="B26" s="62" t="str">
        <f t="shared" si="0"/>
        <v>*</v>
      </c>
      <c r="C26" s="62" t="str">
        <f t="shared" si="1"/>
        <v>*</v>
      </c>
      <c r="D26" s="62" t="str">
        <f t="shared" si="2"/>
        <v>*</v>
      </c>
      <c r="E26" s="62"/>
      <c r="F26" s="467">
        <v>19</v>
      </c>
      <c r="G26" s="468"/>
      <c r="H26" s="76"/>
      <c r="I26" s="77"/>
      <c r="J26" s="78"/>
      <c r="K26" s="79"/>
      <c r="L26" s="72"/>
      <c r="M26" s="73"/>
      <c r="N26" s="80"/>
      <c r="O26" s="81"/>
      <c r="P26" s="80"/>
      <c r="Q26" s="81"/>
      <c r="R26" s="82"/>
      <c r="S26" s="83"/>
      <c r="T26" s="606"/>
      <c r="U26" s="607"/>
      <c r="V26" s="91"/>
      <c r="X26" t="str">
        <f>IF(I26="","",COUNTIF($I$8:$I$42,"&lt;"&amp;I26)+COUNTIF($I$8:I26,I26))</f>
        <v/>
      </c>
    </row>
    <row r="27" spans="1:24" ht="27.95" customHeight="1">
      <c r="A27" s="62">
        <v>20</v>
      </c>
      <c r="B27" s="62" t="str">
        <f t="shared" si="0"/>
        <v>*</v>
      </c>
      <c r="C27" s="62" t="str">
        <f t="shared" si="1"/>
        <v>*</v>
      </c>
      <c r="D27" s="62" t="str">
        <f t="shared" si="2"/>
        <v>*</v>
      </c>
      <c r="E27" s="62"/>
      <c r="F27" s="467">
        <v>20</v>
      </c>
      <c r="G27" s="468"/>
      <c r="H27" s="76"/>
      <c r="I27" s="77"/>
      <c r="J27" s="78"/>
      <c r="K27" s="79"/>
      <c r="L27" s="72"/>
      <c r="M27" s="73"/>
      <c r="N27" s="80"/>
      <c r="O27" s="81"/>
      <c r="P27" s="80"/>
      <c r="Q27" s="81"/>
      <c r="R27" s="82"/>
      <c r="S27" s="83"/>
      <c r="T27" s="606"/>
      <c r="U27" s="607"/>
      <c r="V27" s="91"/>
      <c r="X27" t="str">
        <f>IF(I27="","",COUNTIF($I$8:$I$42,"&lt;"&amp;I27)+COUNTIF($I$8:I27,I27))</f>
        <v/>
      </c>
    </row>
    <row r="28" spans="1:24" ht="27.95" customHeight="1">
      <c r="A28" s="62">
        <v>21</v>
      </c>
      <c r="B28" s="62" t="str">
        <f t="shared" si="0"/>
        <v>*</v>
      </c>
      <c r="C28" s="62" t="str">
        <f t="shared" si="1"/>
        <v>*</v>
      </c>
      <c r="D28" s="62" t="str">
        <f t="shared" si="2"/>
        <v>*</v>
      </c>
      <c r="E28" s="62"/>
      <c r="F28" s="467">
        <v>21</v>
      </c>
      <c r="G28" s="468"/>
      <c r="H28" s="76"/>
      <c r="I28" s="77"/>
      <c r="J28" s="78"/>
      <c r="K28" s="79"/>
      <c r="L28" s="72"/>
      <c r="M28" s="73"/>
      <c r="N28" s="80"/>
      <c r="O28" s="81"/>
      <c r="P28" s="80"/>
      <c r="Q28" s="81"/>
      <c r="R28" s="82"/>
      <c r="S28" s="83"/>
      <c r="T28" s="606"/>
      <c r="U28" s="607"/>
      <c r="V28" s="91"/>
      <c r="X28" t="str">
        <f>IF(I28="","",COUNTIF($I$8:$I$42,"&lt;"&amp;I28)+COUNTIF($I$8:I28,I28))</f>
        <v/>
      </c>
    </row>
    <row r="29" spans="1:24" ht="27.95" customHeight="1">
      <c r="A29" s="62">
        <v>22</v>
      </c>
      <c r="B29" s="62" t="str">
        <f t="shared" si="0"/>
        <v>*</v>
      </c>
      <c r="C29" s="62" t="str">
        <f t="shared" si="1"/>
        <v>*</v>
      </c>
      <c r="D29" s="62" t="str">
        <f t="shared" si="2"/>
        <v>*</v>
      </c>
      <c r="E29" s="62"/>
      <c r="F29" s="467">
        <v>22</v>
      </c>
      <c r="G29" s="468"/>
      <c r="H29" s="76"/>
      <c r="I29" s="77"/>
      <c r="J29" s="78"/>
      <c r="K29" s="79"/>
      <c r="L29" s="72"/>
      <c r="M29" s="73"/>
      <c r="N29" s="80"/>
      <c r="O29" s="81"/>
      <c r="P29" s="80"/>
      <c r="Q29" s="81"/>
      <c r="R29" s="82"/>
      <c r="S29" s="83"/>
      <c r="T29" s="606"/>
      <c r="U29" s="607"/>
      <c r="V29" s="91"/>
      <c r="X29" t="str">
        <f>IF(I29="","",COUNTIF($I$8:$I$42,"&lt;"&amp;I29)+COUNTIF($I$8:I29,I29))</f>
        <v/>
      </c>
    </row>
    <row r="30" spans="1:24" ht="27.95" customHeight="1">
      <c r="A30" s="62">
        <v>23</v>
      </c>
      <c r="B30" s="62" t="str">
        <f t="shared" si="0"/>
        <v>*</v>
      </c>
      <c r="C30" s="62" t="str">
        <f t="shared" si="1"/>
        <v>*</v>
      </c>
      <c r="D30" s="62" t="str">
        <f t="shared" si="2"/>
        <v>*</v>
      </c>
      <c r="E30" s="62"/>
      <c r="F30" s="467">
        <v>23</v>
      </c>
      <c r="G30" s="468"/>
      <c r="H30" s="76"/>
      <c r="I30" s="77"/>
      <c r="J30" s="78"/>
      <c r="K30" s="79"/>
      <c r="L30" s="72"/>
      <c r="M30" s="73"/>
      <c r="N30" s="80"/>
      <c r="O30" s="81"/>
      <c r="P30" s="80"/>
      <c r="Q30" s="81"/>
      <c r="R30" s="82"/>
      <c r="S30" s="83"/>
      <c r="T30" s="606"/>
      <c r="U30" s="607"/>
      <c r="V30" s="91"/>
      <c r="X30" t="str">
        <f>IF(I30="","",COUNTIF($I$8:$I$42,"&lt;"&amp;I30)+COUNTIF($I$8:I30,I30))</f>
        <v/>
      </c>
    </row>
    <row r="31" spans="1:24" ht="27.95" customHeight="1">
      <c r="A31" s="62">
        <v>24</v>
      </c>
      <c r="B31" s="62" t="str">
        <f t="shared" si="0"/>
        <v>*</v>
      </c>
      <c r="C31" s="62" t="str">
        <f t="shared" si="1"/>
        <v>*</v>
      </c>
      <c r="D31" s="62" t="str">
        <f t="shared" si="2"/>
        <v>*</v>
      </c>
      <c r="E31" s="62"/>
      <c r="F31" s="467">
        <v>24</v>
      </c>
      <c r="G31" s="468"/>
      <c r="H31" s="76"/>
      <c r="I31" s="77"/>
      <c r="J31" s="78"/>
      <c r="K31" s="79"/>
      <c r="L31" s="72"/>
      <c r="M31" s="73"/>
      <c r="N31" s="80"/>
      <c r="O31" s="81"/>
      <c r="P31" s="80"/>
      <c r="Q31" s="81"/>
      <c r="R31" s="82"/>
      <c r="S31" s="83"/>
      <c r="T31" s="606"/>
      <c r="U31" s="607"/>
      <c r="V31" s="91"/>
      <c r="X31" t="str">
        <f>IF(I31="","",COUNTIF($I$8:$I$42,"&lt;"&amp;I31)+COUNTIF($I$8:I31,I31))</f>
        <v/>
      </c>
    </row>
    <row r="32" spans="1:24" ht="27.95" customHeight="1">
      <c r="A32" s="62">
        <v>25</v>
      </c>
      <c r="B32" s="62" t="str">
        <f t="shared" si="0"/>
        <v>*</v>
      </c>
      <c r="C32" s="62" t="str">
        <f t="shared" si="1"/>
        <v>*</v>
      </c>
      <c r="D32" s="62" t="str">
        <f t="shared" si="2"/>
        <v>*</v>
      </c>
      <c r="E32" s="62"/>
      <c r="F32" s="467">
        <v>25</v>
      </c>
      <c r="G32" s="468"/>
      <c r="H32" s="76"/>
      <c r="I32" s="77"/>
      <c r="J32" s="78"/>
      <c r="K32" s="79"/>
      <c r="L32" s="72"/>
      <c r="M32" s="73"/>
      <c r="N32" s="80"/>
      <c r="O32" s="81"/>
      <c r="P32" s="80"/>
      <c r="Q32" s="81"/>
      <c r="R32" s="82"/>
      <c r="S32" s="83"/>
      <c r="T32" s="606"/>
      <c r="U32" s="607"/>
      <c r="V32" s="91"/>
      <c r="X32" t="str">
        <f>IF(I32="","",COUNTIF($I$8:$I$42,"&lt;"&amp;I32)+COUNTIF($I$8:I32,I32))</f>
        <v/>
      </c>
    </row>
    <row r="33" spans="1:24" ht="27.95" customHeight="1">
      <c r="A33" s="62">
        <v>26</v>
      </c>
      <c r="B33" s="62" t="str">
        <f t="shared" si="0"/>
        <v>*</v>
      </c>
      <c r="C33" s="62" t="str">
        <f t="shared" si="1"/>
        <v>*</v>
      </c>
      <c r="D33" s="62" t="str">
        <f t="shared" si="2"/>
        <v>*</v>
      </c>
      <c r="E33" s="62"/>
      <c r="F33" s="467">
        <v>26</v>
      </c>
      <c r="G33" s="468"/>
      <c r="H33" s="76"/>
      <c r="I33" s="77"/>
      <c r="J33" s="78"/>
      <c r="K33" s="79"/>
      <c r="L33" s="72"/>
      <c r="M33" s="73"/>
      <c r="N33" s="80"/>
      <c r="O33" s="81"/>
      <c r="P33" s="80"/>
      <c r="Q33" s="81"/>
      <c r="R33" s="82"/>
      <c r="S33" s="83"/>
      <c r="T33" s="606"/>
      <c r="U33" s="607"/>
      <c r="V33" s="91"/>
      <c r="X33" t="str">
        <f>IF(I33="","",COUNTIF($I$8:$I$42,"&lt;"&amp;I33)+COUNTIF($I$8:I33,I33))</f>
        <v/>
      </c>
    </row>
    <row r="34" spans="1:24" ht="27.95" customHeight="1">
      <c r="A34" s="62">
        <v>27</v>
      </c>
      <c r="B34" s="62" t="str">
        <f t="shared" si="0"/>
        <v>*</v>
      </c>
      <c r="C34" s="62" t="str">
        <f t="shared" si="1"/>
        <v>*</v>
      </c>
      <c r="D34" s="62" t="str">
        <f t="shared" si="2"/>
        <v>*</v>
      </c>
      <c r="E34" s="62"/>
      <c r="F34" s="467">
        <v>27</v>
      </c>
      <c r="G34" s="468"/>
      <c r="H34" s="76"/>
      <c r="I34" s="77"/>
      <c r="J34" s="78"/>
      <c r="K34" s="79"/>
      <c r="L34" s="72"/>
      <c r="M34" s="73"/>
      <c r="N34" s="80"/>
      <c r="O34" s="81"/>
      <c r="P34" s="80"/>
      <c r="Q34" s="81"/>
      <c r="R34" s="82"/>
      <c r="S34" s="83"/>
      <c r="T34" s="606"/>
      <c r="U34" s="607"/>
      <c r="V34" s="91"/>
      <c r="X34" t="str">
        <f>IF(I34="","",COUNTIF($I$8:$I$42,"&lt;"&amp;I34)+COUNTIF($I$8:I34,I34))</f>
        <v/>
      </c>
    </row>
    <row r="35" spans="1:24" ht="27.95" customHeight="1">
      <c r="A35" s="62">
        <v>28</v>
      </c>
      <c r="B35" s="62" t="str">
        <f t="shared" si="0"/>
        <v>*</v>
      </c>
      <c r="C35" s="62" t="str">
        <f t="shared" si="1"/>
        <v>*</v>
      </c>
      <c r="D35" s="62" t="str">
        <f t="shared" si="2"/>
        <v>*</v>
      </c>
      <c r="E35" s="62"/>
      <c r="F35" s="467">
        <v>28</v>
      </c>
      <c r="G35" s="468"/>
      <c r="H35" s="76"/>
      <c r="I35" s="77"/>
      <c r="J35" s="78"/>
      <c r="K35" s="79"/>
      <c r="L35" s="72"/>
      <c r="M35" s="73"/>
      <c r="N35" s="80"/>
      <c r="O35" s="81"/>
      <c r="P35" s="80"/>
      <c r="Q35" s="81"/>
      <c r="R35" s="82"/>
      <c r="S35" s="83"/>
      <c r="T35" s="606"/>
      <c r="U35" s="607"/>
      <c r="V35" s="91"/>
      <c r="X35" t="str">
        <f>IF(I35="","",COUNTIF($I$8:$I$42,"&lt;"&amp;I35)+COUNTIF($I$8:I35,I35))</f>
        <v/>
      </c>
    </row>
    <row r="36" spans="1:24" ht="27.95" customHeight="1">
      <c r="A36" s="62">
        <v>29</v>
      </c>
      <c r="B36" s="62" t="str">
        <f t="shared" si="0"/>
        <v>*</v>
      </c>
      <c r="C36" s="62" t="str">
        <f t="shared" si="1"/>
        <v>*</v>
      </c>
      <c r="D36" s="62" t="str">
        <f t="shared" si="2"/>
        <v>*</v>
      </c>
      <c r="E36" s="62"/>
      <c r="F36" s="467">
        <v>29</v>
      </c>
      <c r="G36" s="468"/>
      <c r="H36" s="76"/>
      <c r="I36" s="77"/>
      <c r="J36" s="78"/>
      <c r="K36" s="79"/>
      <c r="L36" s="72"/>
      <c r="M36" s="73"/>
      <c r="N36" s="80"/>
      <c r="O36" s="81"/>
      <c r="P36" s="80"/>
      <c r="Q36" s="81"/>
      <c r="R36" s="82"/>
      <c r="S36" s="83"/>
      <c r="T36" s="606"/>
      <c r="U36" s="607"/>
      <c r="V36" s="91"/>
      <c r="X36" t="str">
        <f>IF(I36="","",COUNTIF($I$8:$I$42,"&lt;"&amp;I36)+COUNTIF($I$8:I36,I36))</f>
        <v/>
      </c>
    </row>
    <row r="37" spans="1:24" ht="27.95" customHeight="1">
      <c r="A37" s="62">
        <v>30</v>
      </c>
      <c r="B37" s="62" t="str">
        <f t="shared" si="0"/>
        <v>*</v>
      </c>
      <c r="C37" s="62" t="str">
        <f t="shared" si="1"/>
        <v>*</v>
      </c>
      <c r="D37" s="62" t="str">
        <f t="shared" si="2"/>
        <v>*</v>
      </c>
      <c r="E37" s="62"/>
      <c r="F37" s="467">
        <v>30</v>
      </c>
      <c r="G37" s="468"/>
      <c r="H37" s="76"/>
      <c r="I37" s="77"/>
      <c r="J37" s="78"/>
      <c r="K37" s="79"/>
      <c r="L37" s="72"/>
      <c r="M37" s="73"/>
      <c r="N37" s="80"/>
      <c r="O37" s="81"/>
      <c r="P37" s="80"/>
      <c r="Q37" s="81"/>
      <c r="R37" s="82"/>
      <c r="S37" s="83"/>
      <c r="T37" s="606"/>
      <c r="U37" s="607"/>
      <c r="V37" s="91"/>
      <c r="X37" t="str">
        <f>IF(I37="","",COUNTIF($I$8:$I$42,"&lt;"&amp;I37)+COUNTIF($I$8:I37,I37))</f>
        <v/>
      </c>
    </row>
    <row r="38" spans="1:24" ht="27.95" customHeight="1">
      <c r="A38" s="62">
        <v>31</v>
      </c>
      <c r="B38" s="62" t="str">
        <f t="shared" si="0"/>
        <v>*</v>
      </c>
      <c r="C38" s="62" t="str">
        <f t="shared" si="1"/>
        <v>*</v>
      </c>
      <c r="D38" s="62" t="str">
        <f t="shared" si="2"/>
        <v>*</v>
      </c>
      <c r="E38" s="62"/>
      <c r="F38" s="467">
        <v>31</v>
      </c>
      <c r="G38" s="468"/>
      <c r="H38" s="76"/>
      <c r="I38" s="77"/>
      <c r="J38" s="78"/>
      <c r="K38" s="79"/>
      <c r="L38" s="72"/>
      <c r="M38" s="73"/>
      <c r="N38" s="80"/>
      <c r="O38" s="81"/>
      <c r="P38" s="80"/>
      <c r="Q38" s="81"/>
      <c r="R38" s="82"/>
      <c r="S38" s="83"/>
      <c r="T38" s="606"/>
      <c r="U38" s="607"/>
      <c r="V38" s="91"/>
      <c r="X38" t="str">
        <f>IF(I38="","",COUNTIF($I$8:$I$42,"&lt;"&amp;I38)+COUNTIF($I$8:I38,I38))</f>
        <v/>
      </c>
    </row>
    <row r="39" spans="1:24" ht="27.95" customHeight="1">
      <c r="A39" s="62">
        <v>32</v>
      </c>
      <c r="B39" s="62" t="str">
        <f t="shared" si="0"/>
        <v>*</v>
      </c>
      <c r="C39" s="62" t="str">
        <f t="shared" si="1"/>
        <v>*</v>
      </c>
      <c r="D39" s="62" t="str">
        <f t="shared" si="2"/>
        <v>*</v>
      </c>
      <c r="E39" s="62"/>
      <c r="F39" s="467">
        <v>32</v>
      </c>
      <c r="G39" s="468"/>
      <c r="H39" s="76"/>
      <c r="I39" s="77"/>
      <c r="J39" s="78"/>
      <c r="K39" s="79"/>
      <c r="L39" s="72"/>
      <c r="M39" s="73"/>
      <c r="N39" s="80"/>
      <c r="O39" s="81"/>
      <c r="P39" s="80"/>
      <c r="Q39" s="81"/>
      <c r="R39" s="82"/>
      <c r="S39" s="83"/>
      <c r="T39" s="606"/>
      <c r="U39" s="608"/>
      <c r="V39" s="91"/>
      <c r="X39" t="str">
        <f>IF(I39="","",COUNTIF($I$8:$I$42,"&lt;"&amp;I39)+COUNTIF($I$8:I39,I39))</f>
        <v/>
      </c>
    </row>
    <row r="40" spans="1:24" ht="27.95" customHeight="1">
      <c r="A40" s="62">
        <v>33</v>
      </c>
      <c r="B40" s="62" t="str">
        <f t="shared" si="0"/>
        <v>*</v>
      </c>
      <c r="C40" s="62" t="str">
        <f t="shared" si="1"/>
        <v>*</v>
      </c>
      <c r="D40" s="62" t="str">
        <f t="shared" si="2"/>
        <v>*</v>
      </c>
      <c r="E40" s="62"/>
      <c r="F40" s="467">
        <v>33</v>
      </c>
      <c r="G40" s="468"/>
      <c r="H40" s="76"/>
      <c r="I40" s="77"/>
      <c r="J40" s="78"/>
      <c r="K40" s="79"/>
      <c r="L40" s="72"/>
      <c r="M40" s="73"/>
      <c r="N40" s="80"/>
      <c r="O40" s="81"/>
      <c r="P40" s="80"/>
      <c r="Q40" s="81"/>
      <c r="R40" s="82"/>
      <c r="S40" s="83"/>
      <c r="T40" s="606"/>
      <c r="U40" s="608"/>
      <c r="V40" s="91"/>
      <c r="X40" t="str">
        <f>IF(I40="","",COUNTIF($I$8:$I$42,"&lt;"&amp;I40)+COUNTIF($I$8:I40,I40))</f>
        <v/>
      </c>
    </row>
    <row r="41" spans="1:24" ht="27.95" customHeight="1">
      <c r="A41" s="62">
        <v>34</v>
      </c>
      <c r="B41" s="62" t="str">
        <f t="shared" si="0"/>
        <v>*</v>
      </c>
      <c r="C41" s="62" t="str">
        <f t="shared" si="1"/>
        <v>*</v>
      </c>
      <c r="D41" s="62" t="str">
        <f t="shared" si="2"/>
        <v>*</v>
      </c>
      <c r="E41" s="62"/>
      <c r="F41" s="467">
        <v>34</v>
      </c>
      <c r="G41" s="468"/>
      <c r="H41" s="76"/>
      <c r="I41" s="77"/>
      <c r="J41" s="78"/>
      <c r="K41" s="79"/>
      <c r="L41" s="72"/>
      <c r="M41" s="73"/>
      <c r="N41" s="80"/>
      <c r="O41" s="81"/>
      <c r="P41" s="80"/>
      <c r="Q41" s="81"/>
      <c r="R41" s="82"/>
      <c r="S41" s="83"/>
      <c r="T41" s="606"/>
      <c r="U41" s="608"/>
      <c r="V41" s="91"/>
      <c r="X41" t="str">
        <f>IF(I41="","",COUNTIF($I$8:$I$42,"&lt;"&amp;I41)+COUNTIF($I$8:I41,I41))</f>
        <v/>
      </c>
    </row>
    <row r="42" spans="1:24" ht="27.95" customHeight="1" thickBot="1">
      <c r="A42" s="62">
        <v>35</v>
      </c>
      <c r="B42" s="62" t="str">
        <f t="shared" si="0"/>
        <v>*</v>
      </c>
      <c r="C42" s="62" t="str">
        <f t="shared" si="1"/>
        <v>*</v>
      </c>
      <c r="D42" s="62" t="str">
        <f t="shared" si="2"/>
        <v>*</v>
      </c>
      <c r="E42" s="62"/>
      <c r="F42" s="471">
        <v>35</v>
      </c>
      <c r="G42" s="472"/>
      <c r="H42" s="84"/>
      <c r="I42" s="85"/>
      <c r="J42" s="86"/>
      <c r="K42" s="84"/>
      <c r="L42" s="172"/>
      <c r="M42" s="173"/>
      <c r="N42" s="87"/>
      <c r="O42" s="88"/>
      <c r="P42" s="87"/>
      <c r="Q42" s="88"/>
      <c r="R42" s="89"/>
      <c r="S42" s="90"/>
      <c r="T42" s="553"/>
      <c r="U42" s="609"/>
      <c r="V42" s="91"/>
      <c r="X42" t="str">
        <f>IF(I42="","",COUNTIF($I$8:$I$42,"&lt;"&amp;I42)+COUNTIF($I$8:I42,I42))</f>
        <v/>
      </c>
    </row>
    <row r="43" spans="1:24" ht="18" customHeight="1">
      <c r="A43" s="91"/>
      <c r="B43" s="91"/>
      <c r="C43" s="91"/>
      <c r="D43" s="91"/>
      <c r="E43" s="91"/>
      <c r="F43" s="91"/>
      <c r="G43" s="92"/>
      <c r="H43" s="91"/>
      <c r="I43" s="91"/>
      <c r="J43" s="91"/>
      <c r="K43" s="91"/>
      <c r="L43" s="91"/>
      <c r="M43" s="91"/>
      <c r="N43" s="91"/>
      <c r="O43" s="91"/>
      <c r="P43" s="91"/>
      <c r="Q43" s="91"/>
      <c r="R43" s="91"/>
      <c r="S43" s="91"/>
      <c r="T43" s="91"/>
      <c r="U43" s="91"/>
      <c r="V43" s="91"/>
    </row>
    <row r="44" spans="1:24" ht="18" customHeight="1">
      <c r="A44" s="91"/>
      <c r="B44" s="91"/>
      <c r="C44" s="91"/>
      <c r="D44" s="91"/>
      <c r="E44" s="91"/>
      <c r="F44" s="91" t="s">
        <v>6</v>
      </c>
      <c r="G44" s="93">
        <v>1</v>
      </c>
      <c r="H44" s="91" t="s">
        <v>440</v>
      </c>
      <c r="I44" s="91"/>
      <c r="J44" s="91"/>
      <c r="K44" s="91"/>
      <c r="L44" s="91"/>
      <c r="M44" s="91"/>
      <c r="N44" s="91"/>
      <c r="O44" s="91"/>
      <c r="P44" s="91"/>
      <c r="Q44" s="91"/>
      <c r="R44" s="91"/>
      <c r="S44" s="91"/>
      <c r="T44" s="91"/>
      <c r="U44" s="91"/>
      <c r="V44" s="91"/>
    </row>
    <row r="45" spans="1:24" ht="18" customHeight="1">
      <c r="A45" s="91"/>
      <c r="B45" s="91"/>
      <c r="C45" s="91"/>
      <c r="D45" s="91"/>
      <c r="E45" s="91"/>
      <c r="F45" s="91"/>
      <c r="G45" s="93">
        <v>2</v>
      </c>
      <c r="H45" s="91" t="s">
        <v>130</v>
      </c>
      <c r="I45" s="91"/>
      <c r="J45" s="91"/>
      <c r="K45" s="91"/>
      <c r="L45" s="91"/>
      <c r="M45" s="91"/>
      <c r="N45" s="91"/>
      <c r="O45" s="91"/>
      <c r="P45" s="91"/>
      <c r="Q45" s="91"/>
      <c r="R45" s="91"/>
      <c r="S45" s="91"/>
      <c r="T45" s="91"/>
      <c r="U45" s="91"/>
      <c r="V45" s="91"/>
    </row>
    <row r="46" spans="1:24" ht="18" customHeight="1">
      <c r="A46" s="91"/>
      <c r="B46" s="91"/>
      <c r="C46" s="91"/>
      <c r="D46" s="91"/>
      <c r="E46" s="91"/>
      <c r="F46" s="91"/>
      <c r="G46" s="93"/>
      <c r="H46" s="91" t="s">
        <v>131</v>
      </c>
      <c r="I46" s="91"/>
      <c r="J46" s="91"/>
      <c r="K46" s="91"/>
      <c r="L46" s="91"/>
      <c r="M46" s="91"/>
      <c r="N46" s="91"/>
      <c r="O46" s="91"/>
      <c r="P46" s="91"/>
      <c r="Q46" s="91"/>
      <c r="R46" s="91"/>
      <c r="S46" s="91"/>
      <c r="T46" s="91"/>
      <c r="U46" s="91"/>
      <c r="V46" s="91"/>
    </row>
    <row r="47" spans="1:24" ht="18" customHeight="1">
      <c r="A47" s="91"/>
      <c r="B47" s="91"/>
      <c r="C47" s="91"/>
      <c r="D47" s="91"/>
      <c r="E47" s="91"/>
      <c r="F47" s="91"/>
      <c r="G47" s="93"/>
      <c r="H47" s="91" t="s">
        <v>132</v>
      </c>
      <c r="I47" s="91"/>
      <c r="J47" s="91"/>
      <c r="K47" s="91"/>
      <c r="L47" s="91"/>
      <c r="M47" s="91"/>
      <c r="N47" s="91"/>
      <c r="O47" s="91"/>
      <c r="P47" s="91"/>
      <c r="Q47" s="91"/>
      <c r="R47" s="91"/>
      <c r="S47" s="91"/>
      <c r="T47" s="91"/>
      <c r="U47" s="91"/>
      <c r="V47" s="91"/>
    </row>
    <row r="48" spans="1:24" ht="18" customHeight="1">
      <c r="A48" s="91"/>
      <c r="B48" s="91"/>
      <c r="C48" s="91"/>
      <c r="D48" s="91"/>
      <c r="E48" s="91"/>
      <c r="F48" s="91"/>
      <c r="G48" s="93">
        <v>3</v>
      </c>
      <c r="H48" s="91" t="s">
        <v>125</v>
      </c>
      <c r="I48" s="141"/>
      <c r="J48" s="141"/>
      <c r="K48" s="141"/>
      <c r="L48" s="91"/>
      <c r="M48" s="91"/>
      <c r="N48" s="91"/>
      <c r="O48" s="91"/>
      <c r="P48" s="91"/>
      <c r="Q48" s="91"/>
      <c r="R48" s="91"/>
      <c r="S48" s="91"/>
      <c r="T48" s="91"/>
      <c r="U48" s="91"/>
      <c r="V48" s="91"/>
    </row>
    <row r="49" spans="1:22" ht="18" customHeight="1">
      <c r="A49" s="91"/>
      <c r="B49" s="91"/>
      <c r="C49" s="91"/>
      <c r="D49" s="91"/>
      <c r="E49" s="91"/>
      <c r="F49" s="91"/>
      <c r="G49" s="175">
        <v>4</v>
      </c>
      <c r="H49" s="176" t="s">
        <v>455</v>
      </c>
      <c r="I49" s="91"/>
      <c r="J49" s="91"/>
      <c r="K49" s="91"/>
      <c r="L49" s="91"/>
      <c r="M49" s="91"/>
      <c r="N49" s="91"/>
      <c r="O49" s="91"/>
      <c r="P49" s="91"/>
      <c r="Q49" s="91"/>
      <c r="R49" s="91"/>
      <c r="S49" s="91"/>
      <c r="T49" s="91"/>
      <c r="U49" s="91"/>
      <c r="V49" s="91"/>
    </row>
    <row r="50" spans="1:22" ht="18" customHeight="1">
      <c r="A50" s="91"/>
      <c r="B50" s="91"/>
      <c r="C50" s="91"/>
      <c r="D50" s="91"/>
      <c r="E50" s="91"/>
      <c r="F50" s="91"/>
      <c r="G50" s="93">
        <v>5</v>
      </c>
      <c r="H50" s="91" t="s">
        <v>291</v>
      </c>
      <c r="I50" s="91"/>
      <c r="J50" s="91"/>
      <c r="K50" s="91"/>
      <c r="L50" s="91"/>
      <c r="M50" s="91"/>
      <c r="N50" s="91"/>
      <c r="O50" s="91"/>
      <c r="P50" s="91"/>
      <c r="Q50" s="91"/>
      <c r="R50" s="91"/>
      <c r="S50" s="91"/>
      <c r="T50" s="91"/>
      <c r="U50" s="91"/>
      <c r="V50" s="91"/>
    </row>
    <row r="51" spans="1:22" ht="18" customHeight="1">
      <c r="A51" s="91"/>
      <c r="B51" s="91"/>
      <c r="C51" s="91"/>
      <c r="D51" s="91"/>
      <c r="E51" s="91"/>
      <c r="F51" s="91"/>
      <c r="G51" s="93"/>
      <c r="H51" s="91" t="s">
        <v>447</v>
      </c>
      <c r="I51" s="91"/>
      <c r="J51" s="91"/>
      <c r="K51" s="91"/>
      <c r="L51" s="91"/>
      <c r="M51" s="91"/>
      <c r="N51" s="91"/>
      <c r="O51" s="91"/>
      <c r="P51" s="91"/>
      <c r="Q51" s="91"/>
      <c r="R51" s="91"/>
      <c r="S51" s="91"/>
      <c r="T51" s="91"/>
      <c r="U51" s="91"/>
      <c r="V51" s="91"/>
    </row>
    <row r="52" spans="1:22" ht="18" customHeight="1">
      <c r="A52" s="91"/>
      <c r="B52" s="91"/>
      <c r="C52" s="91"/>
      <c r="D52" s="91"/>
      <c r="E52" s="91"/>
      <c r="F52" s="91"/>
      <c r="G52" s="91"/>
      <c r="H52" s="91"/>
      <c r="I52" s="91"/>
      <c r="J52" s="91"/>
      <c r="K52" s="91"/>
      <c r="L52" s="91"/>
      <c r="M52" s="91"/>
      <c r="N52" s="91"/>
      <c r="O52" s="91"/>
      <c r="P52" s="91"/>
      <c r="Q52" s="91"/>
      <c r="R52" s="91"/>
      <c r="S52" s="91"/>
      <c r="T52" s="91"/>
      <c r="U52" s="91"/>
      <c r="V52" s="91"/>
    </row>
    <row r="53" spans="1:22">
      <c r="A53" s="91"/>
      <c r="B53" s="91"/>
      <c r="C53" s="91"/>
      <c r="D53" s="91"/>
      <c r="E53" s="91"/>
      <c r="F53" s="91"/>
      <c r="G53" s="91"/>
      <c r="H53" s="91"/>
      <c r="I53" s="91"/>
      <c r="J53" s="91"/>
      <c r="K53" s="91"/>
      <c r="L53" s="91"/>
      <c r="M53" s="91"/>
      <c r="N53" s="91"/>
      <c r="O53" s="91"/>
      <c r="P53" s="91"/>
      <c r="Q53" s="91"/>
      <c r="R53" s="91"/>
      <c r="S53" s="91"/>
      <c r="T53" s="91"/>
      <c r="U53" s="91"/>
      <c r="V53" s="91"/>
    </row>
    <row r="54" spans="1:22">
      <c r="A54" s="91"/>
      <c r="B54" s="91"/>
      <c r="C54" s="91"/>
      <c r="D54" s="91"/>
      <c r="E54" s="91"/>
      <c r="F54" s="571" t="s">
        <v>297</v>
      </c>
      <c r="G54" s="571"/>
      <c r="H54" s="205">
        <f>COUNTA(H8:H42)</f>
        <v>0</v>
      </c>
      <c r="I54" s="91"/>
      <c r="J54" s="91"/>
      <c r="K54" s="91"/>
      <c r="L54" s="91"/>
      <c r="M54" s="91"/>
      <c r="N54" s="91"/>
      <c r="O54" s="91"/>
      <c r="P54" s="91"/>
      <c r="Q54" s="91"/>
      <c r="R54" s="91"/>
      <c r="S54" s="91"/>
      <c r="T54" s="91"/>
      <c r="U54" s="91"/>
      <c r="V54" s="91"/>
    </row>
    <row r="55" spans="1:22">
      <c r="A55" s="91"/>
      <c r="B55" s="91"/>
      <c r="C55" s="91"/>
      <c r="D55" s="91"/>
      <c r="E55" s="91"/>
      <c r="F55" s="570" t="s">
        <v>343</v>
      </c>
      <c r="G55" s="570"/>
      <c r="H55" s="226">
        <f>SUMPRODUCT((K8:K42&lt;&gt;"")/COUNTIFS(K8:K42,K8:K42&amp;""))</f>
        <v>0</v>
      </c>
      <c r="I55" s="91"/>
      <c r="J55" s="91"/>
      <c r="K55" s="91"/>
      <c r="L55" s="91"/>
      <c r="M55" s="91"/>
      <c r="N55" s="91"/>
      <c r="O55" s="91"/>
      <c r="P55" s="91"/>
      <c r="Q55" s="91"/>
      <c r="R55" s="91"/>
      <c r="S55" s="91"/>
      <c r="T55" s="91"/>
      <c r="U55" s="91"/>
      <c r="V55" s="91"/>
    </row>
    <row r="56" spans="1:22">
      <c r="A56" s="91"/>
      <c r="B56" s="91"/>
      <c r="C56" s="91"/>
      <c r="D56" s="91"/>
      <c r="E56" s="91"/>
      <c r="F56" s="91"/>
      <c r="G56" s="91"/>
      <c r="H56" s="91"/>
      <c r="I56" s="91"/>
      <c r="J56" s="91"/>
      <c r="K56" s="91"/>
      <c r="L56" s="91"/>
      <c r="M56" s="91"/>
      <c r="N56" s="91"/>
      <c r="O56" s="91"/>
      <c r="P56" s="91"/>
      <c r="Q56" s="91"/>
      <c r="R56" s="91"/>
      <c r="S56" s="91"/>
      <c r="T56" s="91"/>
      <c r="U56" s="91"/>
      <c r="V56" s="91"/>
    </row>
    <row r="57" spans="1:22">
      <c r="A57" s="91"/>
      <c r="B57" s="91"/>
      <c r="C57" s="91"/>
      <c r="D57" s="91"/>
      <c r="E57" s="91"/>
      <c r="F57" s="91"/>
      <c r="G57" s="91"/>
      <c r="H57" s="91"/>
      <c r="I57" s="91"/>
      <c r="J57" s="91"/>
      <c r="K57" s="91"/>
      <c r="L57" s="91"/>
      <c r="M57" s="91"/>
      <c r="N57" s="91"/>
      <c r="O57" s="91"/>
      <c r="P57" s="91"/>
      <c r="Q57" s="91"/>
      <c r="R57" s="91"/>
      <c r="S57" s="91"/>
      <c r="T57" s="91"/>
      <c r="U57" s="91"/>
      <c r="V57" s="91"/>
    </row>
    <row r="58" spans="1:22">
      <c r="A58" s="91"/>
      <c r="B58" s="91"/>
      <c r="C58" s="91"/>
      <c r="D58" s="91"/>
      <c r="E58" s="91"/>
      <c r="F58" s="91"/>
      <c r="G58" s="91"/>
      <c r="H58" s="91"/>
      <c r="I58" s="91"/>
      <c r="J58" s="91"/>
      <c r="K58" s="91"/>
      <c r="L58" s="91"/>
      <c r="M58" s="91"/>
      <c r="N58" s="91"/>
      <c r="O58" s="91"/>
      <c r="P58" s="91"/>
      <c r="Q58" s="91"/>
      <c r="R58" s="91"/>
      <c r="S58" s="91"/>
      <c r="T58" s="91"/>
      <c r="U58" s="91"/>
      <c r="V58" s="91"/>
    </row>
    <row r="59" spans="1:22"/>
    <row r="60" spans="1:22"/>
    <row r="61" spans="1:22"/>
    <row r="62" spans="1:22"/>
    <row r="63" spans="1:22"/>
    <row r="64" spans="1:22"/>
    <row r="65"/>
    <row r="66"/>
  </sheetData>
  <sheetProtection password="D8F5" sheet="1" selectLockedCells="1"/>
  <mergeCells count="85">
    <mergeCell ref="F55:G55"/>
    <mergeCell ref="F13:G13"/>
    <mergeCell ref="T13:U13"/>
    <mergeCell ref="F9:G9"/>
    <mergeCell ref="T9:U9"/>
    <mergeCell ref="F10:G10"/>
    <mergeCell ref="T10:U10"/>
    <mergeCell ref="F11:G11"/>
    <mergeCell ref="T11:U11"/>
    <mergeCell ref="F12:G12"/>
    <mergeCell ref="T12:U12"/>
    <mergeCell ref="F14:G14"/>
    <mergeCell ref="T14:U14"/>
    <mergeCell ref="F15:G15"/>
    <mergeCell ref="T15:U15"/>
    <mergeCell ref="F16:G16"/>
    <mergeCell ref="T1:U1"/>
    <mergeCell ref="F7:G7"/>
    <mergeCell ref="T7:U7"/>
    <mergeCell ref="F8:G8"/>
    <mergeCell ref="T8:U8"/>
    <mergeCell ref="F2:H2"/>
    <mergeCell ref="F3:H3"/>
    <mergeCell ref="I3:K3"/>
    <mergeCell ref="F1:R1"/>
    <mergeCell ref="R5:S5"/>
    <mergeCell ref="F4:H5"/>
    <mergeCell ref="I4:J5"/>
    <mergeCell ref="I2:J2"/>
    <mergeCell ref="L4:L5"/>
    <mergeCell ref="M4:O5"/>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1:G31"/>
    <mergeCell ref="T31:U31"/>
    <mergeCell ref="F32:G32"/>
    <mergeCell ref="T32:U32"/>
    <mergeCell ref="F33:G33"/>
    <mergeCell ref="T33:U33"/>
    <mergeCell ref="F34:G34"/>
    <mergeCell ref="T34:U34"/>
    <mergeCell ref="F35:G35"/>
    <mergeCell ref="T35:U35"/>
    <mergeCell ref="F36:G36"/>
    <mergeCell ref="T36:U36"/>
    <mergeCell ref="F37:G37"/>
    <mergeCell ref="T37:U37"/>
    <mergeCell ref="F38:G38"/>
    <mergeCell ref="T38:U38"/>
    <mergeCell ref="F39:G39"/>
    <mergeCell ref="T39:U39"/>
    <mergeCell ref="F40:G40"/>
    <mergeCell ref="T40:U40"/>
    <mergeCell ref="F54:G54"/>
    <mergeCell ref="F41:G41"/>
    <mergeCell ref="T41:U41"/>
    <mergeCell ref="F42:G42"/>
    <mergeCell ref="T42:U42"/>
  </mergeCells>
  <phoneticPr fontId="1"/>
  <conditionalFormatting sqref="H8:U42">
    <cfRule type="expression" dxfId="25" priority="2">
      <formula>$H8&lt;&gt;""</formula>
    </cfRule>
  </conditionalFormatting>
  <conditionalFormatting sqref="H8:J42">
    <cfRule type="duplicateValues" dxfId="24" priority="1"/>
  </conditionalFormatting>
  <dataValidations count="7">
    <dataValidation type="list" imeMode="hiragana" allowBlank="1" showInputMessage="1" showErrorMessage="1" sqref="P8:P42 N8:N42 R8:R42" xr:uid="{00000000-0002-0000-1200-000000000000}">
      <formula1>"○"</formula1>
    </dataValidation>
    <dataValidation type="list" imeMode="off" allowBlank="1" showInputMessage="1" showErrorMessage="1" errorTitle="半角1～3で入力してください。" sqref="M8:M42" xr:uid="{00000000-0002-0000-1200-000001000000}">
      <formula1>"1,2,3"</formula1>
    </dataValidation>
    <dataValidation type="list" imeMode="off" allowBlank="1" showInputMessage="1" sqref="S8:S42 Q8:Q42 O8:O42" xr:uid="{00000000-0002-0000-1200-000002000000}">
      <formula1>"特"</formula1>
    </dataValidation>
    <dataValidation type="list" imeMode="off" allowBlank="1" showInputMessage="1" showErrorMessage="1" errorTitle="プルダウンから選んでください。" sqref="N7 P7 R7" xr:uid="{00000000-0002-0000-1200-000003000000}">
      <formula1>"SL,GS,SJ,NC,CC,CF,RL"</formula1>
    </dataValidation>
    <dataValidation imeMode="fullKatakana" allowBlank="1" showInputMessage="1" showErrorMessage="1" sqref="I8:I42" xr:uid="{00000000-0002-0000-1200-000004000000}"/>
    <dataValidation imeMode="halfAlpha" allowBlank="1" showInputMessage="1" showErrorMessage="1" sqref="J8:J42 F8:G42" xr:uid="{00000000-0002-0000-1200-000005000000}"/>
    <dataValidation type="list" imeMode="hiragana" allowBlank="1" showInputMessage="1" showErrorMessage="1" sqref="M4" xr:uid="{00000000-0002-0000-12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1200-000007000000}">
          <x14:formula1>
            <xm:f>リスト!$P$2:$P$102</xm:f>
          </x14:formula1>
          <xm:sqref>L8:L42</xm:sqref>
        </x14:dataValidation>
        <x14:dataValidation type="list" imeMode="hiragana" allowBlank="1" showInputMessage="1" xr:uid="{00000000-0002-0000-1200-000008000000}">
          <x14:formula1>
            <xm:f>リスト!$J$2:$J$102</xm:f>
          </x14:formula1>
          <xm:sqref>K8:K42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tabColor rgb="FFFF00FF"/>
    <pageSetUpPr fitToPage="1"/>
  </sheetPr>
  <dimension ref="A1:X66"/>
  <sheetViews>
    <sheetView view="pageBreakPreview" zoomScaleNormal="100" zoomScaleSheetLayoutView="100" workbookViewId="0">
      <pane xSplit="7" ySplit="7" topLeftCell="H8" activePane="bottomRight" state="frozen"/>
      <selection activeCell="F1" sqref="F1:R1"/>
      <selection pane="topRight" activeCell="F1" sqref="F1:R1"/>
      <selection pane="bottomLeft" activeCell="F1" sqref="F1:R1"/>
      <selection pane="bottomRight" activeCell="H8" sqref="H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8" width="4.125" customWidth="1"/>
    <col min="19" max="19" width="4.125" hidden="1" customWidth="1"/>
    <col min="20" max="21" width="9.625" customWidth="1"/>
    <col min="22" max="22" width="18.75" customWidth="1"/>
  </cols>
  <sheetData>
    <row r="1" spans="1:24" ht="54" customHeight="1" thickBot="1">
      <c r="A1" s="62"/>
      <c r="B1" s="62"/>
      <c r="C1" s="62"/>
      <c r="D1" s="62"/>
      <c r="E1" s="62"/>
      <c r="F1" s="482" t="s">
        <v>444</v>
      </c>
      <c r="G1" s="482"/>
      <c r="H1" s="482"/>
      <c r="I1" s="482"/>
      <c r="J1" s="482"/>
      <c r="K1" s="482"/>
      <c r="L1" s="482"/>
      <c r="M1" s="482"/>
      <c r="N1" s="482"/>
      <c r="O1" s="482"/>
      <c r="P1" s="482"/>
      <c r="Q1" s="482"/>
      <c r="R1" s="482"/>
      <c r="S1" s="284"/>
      <c r="T1" s="483" t="s">
        <v>248</v>
      </c>
      <c r="U1" s="483"/>
      <c r="V1" s="91"/>
    </row>
    <row r="2" spans="1:24" ht="18" customHeight="1" thickBot="1">
      <c r="A2" s="62"/>
      <c r="B2" s="62"/>
      <c r="C2" s="62"/>
      <c r="D2" s="62"/>
      <c r="E2" s="62"/>
      <c r="F2" s="484" t="s">
        <v>339</v>
      </c>
      <c r="G2" s="484"/>
      <c r="H2" s="485"/>
      <c r="I2" s="478" t="s">
        <v>501</v>
      </c>
      <c r="J2" s="569"/>
      <c r="K2" s="285"/>
      <c r="L2" s="100"/>
      <c r="M2" s="100"/>
      <c r="N2" s="98"/>
      <c r="O2" s="98"/>
      <c r="P2" s="98"/>
      <c r="Q2" s="98"/>
      <c r="R2" s="98"/>
      <c r="S2" s="98"/>
      <c r="T2" s="98"/>
      <c r="U2" s="321"/>
      <c r="V2" s="91"/>
    </row>
    <row r="3" spans="1:24" ht="18" customHeight="1" thickBot="1">
      <c r="A3" s="62"/>
      <c r="B3" s="62"/>
      <c r="C3" s="62"/>
      <c r="D3" s="62"/>
      <c r="E3" s="62"/>
      <c r="F3" s="490"/>
      <c r="G3" s="490"/>
      <c r="H3" s="490"/>
      <c r="I3" s="610"/>
      <c r="J3" s="610"/>
      <c r="K3" s="611"/>
      <c r="L3" s="100"/>
      <c r="M3" s="100"/>
      <c r="N3" s="100"/>
      <c r="O3" s="100"/>
      <c r="P3" s="100"/>
      <c r="Q3" s="100"/>
      <c r="R3" s="100"/>
      <c r="S3" s="100"/>
      <c r="T3" s="100"/>
      <c r="U3" s="321"/>
      <c r="V3" s="91"/>
    </row>
    <row r="4" spans="1:24" ht="18" customHeight="1">
      <c r="A4" s="61"/>
      <c r="B4" s="61"/>
      <c r="C4" s="61"/>
      <c r="D4" s="61"/>
      <c r="E4" s="61"/>
      <c r="F4" s="489" t="s">
        <v>1</v>
      </c>
      <c r="G4" s="490"/>
      <c r="H4" s="490"/>
      <c r="I4" s="495" t="str">
        <f>MENU!D8</f>
        <v>都道府県</v>
      </c>
      <c r="J4" s="496"/>
      <c r="K4" s="98"/>
      <c r="L4" s="489" t="s">
        <v>2</v>
      </c>
      <c r="M4" s="499" t="s">
        <v>94</v>
      </c>
      <c r="N4" s="500"/>
      <c r="O4" s="501"/>
      <c r="P4" s="100"/>
      <c r="Q4" s="100"/>
      <c r="R4" s="100"/>
      <c r="S4" s="100"/>
      <c r="T4" s="100"/>
      <c r="U4" s="288"/>
      <c r="V4" s="94"/>
    </row>
    <row r="5" spans="1:24" ht="18" customHeight="1" thickBot="1">
      <c r="A5" s="62"/>
      <c r="B5" s="62"/>
      <c r="C5" s="62"/>
      <c r="D5" s="62"/>
      <c r="E5" s="62"/>
      <c r="F5" s="492"/>
      <c r="G5" s="493"/>
      <c r="H5" s="493"/>
      <c r="I5" s="497"/>
      <c r="J5" s="498"/>
      <c r="K5" s="101"/>
      <c r="L5" s="492"/>
      <c r="M5" s="502"/>
      <c r="N5" s="503"/>
      <c r="O5" s="504"/>
      <c r="P5" s="290"/>
      <c r="Q5" s="101"/>
      <c r="R5" s="486"/>
      <c r="S5" s="486"/>
      <c r="T5" s="288" t="s">
        <v>114</v>
      </c>
      <c r="U5" s="327"/>
      <c r="V5" s="91"/>
    </row>
    <row r="6" spans="1:24" ht="18" customHeight="1" thickBot="1">
      <c r="A6" s="62"/>
      <c r="B6" s="62"/>
      <c r="C6" s="62"/>
      <c r="D6" s="62"/>
      <c r="E6" s="62"/>
      <c r="F6" s="103"/>
      <c r="G6" s="103"/>
      <c r="H6" s="103"/>
      <c r="I6" s="9"/>
      <c r="J6" s="9"/>
      <c r="K6" s="9"/>
      <c r="L6" s="103"/>
      <c r="M6" s="103"/>
      <c r="N6" s="9"/>
      <c r="O6" s="9"/>
      <c r="P6" s="9"/>
      <c r="Q6" s="103"/>
      <c r="R6" s="103"/>
      <c r="S6" s="103"/>
      <c r="T6" s="103"/>
      <c r="U6" s="9"/>
      <c r="V6" s="91"/>
    </row>
    <row r="7" spans="1:24" ht="27.95" customHeight="1">
      <c r="A7" s="62"/>
      <c r="B7" s="62" t="str">
        <f>IF(N7="","",N7&amp;M4)</f>
        <v>CC女子</v>
      </c>
      <c r="C7" s="62" t="str">
        <f>IF(P7="","",P7&amp;M4)</f>
        <v>CF女子</v>
      </c>
      <c r="D7" s="62" t="str">
        <f>IF(R7="","",R7&amp;M4)</f>
        <v>RL女子</v>
      </c>
      <c r="E7" s="62"/>
      <c r="F7" s="559" t="s">
        <v>115</v>
      </c>
      <c r="G7" s="560"/>
      <c r="H7" s="63" t="s">
        <v>62</v>
      </c>
      <c r="I7" s="64" t="s">
        <v>9</v>
      </c>
      <c r="J7" s="65" t="s">
        <v>64</v>
      </c>
      <c r="K7" s="66" t="s">
        <v>117</v>
      </c>
      <c r="L7" s="65" t="s">
        <v>63</v>
      </c>
      <c r="M7" s="67" t="s">
        <v>3</v>
      </c>
      <c r="N7" s="297" t="s">
        <v>101</v>
      </c>
      <c r="O7" s="68" t="str">
        <f>IF(N7="","",N7&amp;M4&amp;"-Rank")</f>
        <v>CC女子-Rank</v>
      </c>
      <c r="P7" s="297" t="s">
        <v>102</v>
      </c>
      <c r="Q7" s="68" t="str">
        <f>IF(P7="","",P7&amp;M4&amp;"-Rank")</f>
        <v>CF女子-Rank</v>
      </c>
      <c r="R7" s="297" t="s">
        <v>103</v>
      </c>
      <c r="S7" s="139" t="str">
        <f>IF(R7="","",R7&amp;M4&amp;"-Rank")</f>
        <v>RL女子-Rank</v>
      </c>
      <c r="T7" s="557" t="s">
        <v>5</v>
      </c>
      <c r="U7" s="558"/>
      <c r="V7" s="91"/>
    </row>
    <row r="8" spans="1:24" ht="27.95" customHeight="1">
      <c r="A8" s="62">
        <v>1</v>
      </c>
      <c r="B8" s="62" t="str">
        <f>IF(O8="","*",IF(O8="特",X8,O8+100))</f>
        <v>*</v>
      </c>
      <c r="C8" s="62" t="str">
        <f>IF(Q8="","*",IF(Q8="特",X8,Q8+100))</f>
        <v>*</v>
      </c>
      <c r="D8" s="62" t="str">
        <f>IF(R8="","*",IF(R8="○",M8*100-X8,"*"))</f>
        <v>*</v>
      </c>
      <c r="E8" s="62"/>
      <c r="F8" s="467">
        <v>1</v>
      </c>
      <c r="G8" s="468"/>
      <c r="H8" s="69"/>
      <c r="I8" s="70"/>
      <c r="J8" s="71"/>
      <c r="K8" s="69"/>
      <c r="L8" s="72"/>
      <c r="M8" s="73"/>
      <c r="N8" s="74"/>
      <c r="O8" s="75"/>
      <c r="P8" s="74"/>
      <c r="Q8" s="75"/>
      <c r="R8" s="74"/>
      <c r="S8" s="75"/>
      <c r="T8" s="555"/>
      <c r="U8" s="556"/>
      <c r="V8" s="91"/>
      <c r="X8" t="str">
        <f>IF(I8="","",COUNTIF($I$8:$I$42,"&lt;"&amp;I8)+COUNTIF($I$8:I8,I8))</f>
        <v/>
      </c>
    </row>
    <row r="9" spans="1:24" ht="27.95" customHeight="1">
      <c r="A9" s="62">
        <v>2</v>
      </c>
      <c r="B9" s="62" t="str">
        <f t="shared" ref="B9:B42" si="0">IF(O9="","*",IF(O9="特",X9,O9+100))</f>
        <v>*</v>
      </c>
      <c r="C9" s="62" t="str">
        <f t="shared" ref="C9:C42" si="1">IF(Q9="","*",IF(Q9="特",X9,Q9+100))</f>
        <v>*</v>
      </c>
      <c r="D9" s="62" t="str">
        <f t="shared" ref="D9:D42" si="2">IF(R9="","*",IF(R9="○",M9*100-X9,"*"))</f>
        <v>*</v>
      </c>
      <c r="E9" s="62"/>
      <c r="F9" s="467">
        <v>2</v>
      </c>
      <c r="G9" s="468"/>
      <c r="H9" s="76"/>
      <c r="I9" s="77"/>
      <c r="J9" s="78"/>
      <c r="K9" s="79"/>
      <c r="L9" s="72"/>
      <c r="M9" s="73"/>
      <c r="N9" s="80"/>
      <c r="O9" s="81"/>
      <c r="P9" s="80"/>
      <c r="Q9" s="81"/>
      <c r="R9" s="74"/>
      <c r="S9" s="83"/>
      <c r="T9" s="606"/>
      <c r="U9" s="607"/>
      <c r="V9" s="91"/>
      <c r="X9" t="str">
        <f>IF(I9="","",COUNTIF($I$8:$I$42,"&lt;"&amp;I9)+COUNTIF($I$8:I9,I9))</f>
        <v/>
      </c>
    </row>
    <row r="10" spans="1:24" ht="27.95" customHeight="1">
      <c r="A10" s="62">
        <v>3</v>
      </c>
      <c r="B10" s="62" t="str">
        <f t="shared" si="0"/>
        <v>*</v>
      </c>
      <c r="C10" s="62" t="str">
        <f t="shared" si="1"/>
        <v>*</v>
      </c>
      <c r="D10" s="62" t="str">
        <f>IF(R10="","*",IF(R10="○",M10*100-X10,"*"))</f>
        <v>*</v>
      </c>
      <c r="E10" s="62"/>
      <c r="F10" s="467">
        <v>3</v>
      </c>
      <c r="G10" s="468"/>
      <c r="H10" s="76"/>
      <c r="I10" s="77"/>
      <c r="J10" s="78"/>
      <c r="K10" s="79"/>
      <c r="L10" s="72"/>
      <c r="M10" s="73"/>
      <c r="N10" s="74"/>
      <c r="O10" s="81"/>
      <c r="P10" s="80"/>
      <c r="Q10" s="81"/>
      <c r="R10" s="82"/>
      <c r="S10" s="83"/>
      <c r="T10" s="606"/>
      <c r="U10" s="607"/>
      <c r="V10" s="91"/>
      <c r="X10" t="str">
        <f>IF(I10="","",COUNTIF($I$8:$I$42,"&lt;"&amp;I10)+COUNTIF($I$8:I10,I10))</f>
        <v/>
      </c>
    </row>
    <row r="11" spans="1:24" ht="27.95" customHeight="1">
      <c r="A11" s="62">
        <v>4</v>
      </c>
      <c r="B11" s="62" t="str">
        <f t="shared" si="0"/>
        <v>*</v>
      </c>
      <c r="C11" s="62" t="str">
        <f t="shared" si="1"/>
        <v>*</v>
      </c>
      <c r="D11" s="62" t="str">
        <f t="shared" si="2"/>
        <v>*</v>
      </c>
      <c r="E11" s="62"/>
      <c r="F11" s="467">
        <v>4</v>
      </c>
      <c r="G11" s="468"/>
      <c r="H11" s="76"/>
      <c r="I11" s="77"/>
      <c r="J11" s="78"/>
      <c r="K11" s="79"/>
      <c r="L11" s="72"/>
      <c r="M11" s="73"/>
      <c r="N11" s="80"/>
      <c r="O11" s="81"/>
      <c r="P11" s="80"/>
      <c r="Q11" s="81"/>
      <c r="R11" s="82"/>
      <c r="S11" s="83"/>
      <c r="T11" s="606"/>
      <c r="U11" s="607"/>
      <c r="V11" s="91"/>
      <c r="X11" t="str">
        <f>IF(I11="","",COUNTIF($I$8:$I$42,"&lt;"&amp;I11)+COUNTIF($I$8:I11,I11))</f>
        <v/>
      </c>
    </row>
    <row r="12" spans="1:24" ht="27.95" customHeight="1">
      <c r="A12" s="62">
        <v>5</v>
      </c>
      <c r="B12" s="62" t="str">
        <f t="shared" si="0"/>
        <v>*</v>
      </c>
      <c r="C12" s="62" t="str">
        <f t="shared" si="1"/>
        <v>*</v>
      </c>
      <c r="D12" s="62" t="str">
        <f t="shared" si="2"/>
        <v>*</v>
      </c>
      <c r="E12" s="62"/>
      <c r="F12" s="467">
        <v>5</v>
      </c>
      <c r="G12" s="468"/>
      <c r="H12" s="76"/>
      <c r="I12" s="77"/>
      <c r="J12" s="78"/>
      <c r="K12" s="79"/>
      <c r="L12" s="72"/>
      <c r="M12" s="73"/>
      <c r="N12" s="74"/>
      <c r="O12" s="81"/>
      <c r="P12" s="80"/>
      <c r="Q12" s="81"/>
      <c r="R12" s="82"/>
      <c r="S12" s="83"/>
      <c r="T12" s="606"/>
      <c r="U12" s="607"/>
      <c r="V12" s="91"/>
      <c r="X12" t="str">
        <f>IF(I12="","",COUNTIF($I$8:$I$42,"&lt;"&amp;I12)+COUNTIF($I$8:I12,I12))</f>
        <v/>
      </c>
    </row>
    <row r="13" spans="1:24" ht="27.95" customHeight="1">
      <c r="A13" s="62">
        <v>6</v>
      </c>
      <c r="B13" s="62" t="str">
        <f t="shared" si="0"/>
        <v>*</v>
      </c>
      <c r="C13" s="62" t="str">
        <f t="shared" si="1"/>
        <v>*</v>
      </c>
      <c r="D13" s="62" t="str">
        <f t="shared" si="2"/>
        <v>*</v>
      </c>
      <c r="E13" s="62"/>
      <c r="F13" s="467">
        <v>6</v>
      </c>
      <c r="G13" s="468"/>
      <c r="H13" s="76"/>
      <c r="I13" s="77"/>
      <c r="J13" s="78"/>
      <c r="K13" s="79"/>
      <c r="L13" s="72"/>
      <c r="M13" s="73"/>
      <c r="N13" s="80"/>
      <c r="O13" s="81"/>
      <c r="P13" s="80"/>
      <c r="Q13" s="81"/>
      <c r="R13" s="82"/>
      <c r="S13" s="83"/>
      <c r="T13" s="606"/>
      <c r="U13" s="607"/>
      <c r="V13" s="91"/>
      <c r="X13" t="str">
        <f>IF(I13="","",COUNTIF($I$8:$I$42,"&lt;"&amp;I13)+COUNTIF($I$8:I13,I13))</f>
        <v/>
      </c>
    </row>
    <row r="14" spans="1:24" ht="27.95" customHeight="1">
      <c r="A14" s="62">
        <v>7</v>
      </c>
      <c r="B14" s="62" t="str">
        <f t="shared" si="0"/>
        <v>*</v>
      </c>
      <c r="C14" s="62" t="str">
        <f t="shared" si="1"/>
        <v>*</v>
      </c>
      <c r="D14" s="62" t="str">
        <f t="shared" si="2"/>
        <v>*</v>
      </c>
      <c r="E14" s="62"/>
      <c r="F14" s="467">
        <v>7</v>
      </c>
      <c r="G14" s="468"/>
      <c r="H14" s="76"/>
      <c r="I14" s="77"/>
      <c r="J14" s="78"/>
      <c r="K14" s="69"/>
      <c r="L14" s="72"/>
      <c r="M14" s="73"/>
      <c r="N14" s="74"/>
      <c r="O14" s="81"/>
      <c r="P14" s="80"/>
      <c r="Q14" s="81"/>
      <c r="R14" s="82"/>
      <c r="S14" s="83"/>
      <c r="T14" s="606"/>
      <c r="U14" s="607"/>
      <c r="V14" s="91"/>
      <c r="X14" t="str">
        <f>IF(I14="","",COUNTIF($I$8:$I$42,"&lt;"&amp;I14)+COUNTIF($I$8:I14,I14))</f>
        <v/>
      </c>
    </row>
    <row r="15" spans="1:24" ht="27.95" customHeight="1">
      <c r="A15" s="62">
        <v>8</v>
      </c>
      <c r="B15" s="62" t="str">
        <f t="shared" si="0"/>
        <v>*</v>
      </c>
      <c r="C15" s="62" t="str">
        <f t="shared" si="1"/>
        <v>*</v>
      </c>
      <c r="D15" s="62" t="str">
        <f t="shared" si="2"/>
        <v>*</v>
      </c>
      <c r="E15" s="62"/>
      <c r="F15" s="467">
        <v>8</v>
      </c>
      <c r="G15" s="468"/>
      <c r="H15" s="76"/>
      <c r="I15" s="77"/>
      <c r="J15" s="78"/>
      <c r="K15" s="79"/>
      <c r="L15" s="72"/>
      <c r="M15" s="73"/>
      <c r="N15" s="80"/>
      <c r="O15" s="81"/>
      <c r="P15" s="80"/>
      <c r="Q15" s="81"/>
      <c r="R15" s="82"/>
      <c r="S15" s="83"/>
      <c r="T15" s="606"/>
      <c r="U15" s="607"/>
      <c r="V15" s="91"/>
      <c r="X15" t="str">
        <f>IF(I15="","",COUNTIF($I$8:$I$42,"&lt;"&amp;I15)+COUNTIF($I$8:I15,I15))</f>
        <v/>
      </c>
    </row>
    <row r="16" spans="1:24" ht="27.95" customHeight="1">
      <c r="A16" s="62">
        <v>9</v>
      </c>
      <c r="B16" s="62" t="str">
        <f t="shared" si="0"/>
        <v>*</v>
      </c>
      <c r="C16" s="62" t="str">
        <f t="shared" si="1"/>
        <v>*</v>
      </c>
      <c r="D16" s="62" t="str">
        <f t="shared" si="2"/>
        <v>*</v>
      </c>
      <c r="E16" s="62"/>
      <c r="F16" s="467">
        <v>9</v>
      </c>
      <c r="G16" s="468"/>
      <c r="H16" s="76"/>
      <c r="I16" s="77"/>
      <c r="J16" s="78"/>
      <c r="K16" s="79"/>
      <c r="L16" s="72"/>
      <c r="M16" s="73"/>
      <c r="N16" s="74"/>
      <c r="O16" s="81"/>
      <c r="P16" s="80"/>
      <c r="Q16" s="81"/>
      <c r="R16" s="82"/>
      <c r="S16" s="83"/>
      <c r="T16" s="606"/>
      <c r="U16" s="607"/>
      <c r="V16" s="91"/>
      <c r="X16" t="str">
        <f>IF(I16="","",COUNTIF($I$8:$I$42,"&lt;"&amp;I16)+COUNTIF($I$8:I16,I16))</f>
        <v/>
      </c>
    </row>
    <row r="17" spans="1:24" ht="27.95" customHeight="1">
      <c r="A17" s="62">
        <v>10</v>
      </c>
      <c r="B17" s="62" t="str">
        <f t="shared" si="0"/>
        <v>*</v>
      </c>
      <c r="C17" s="62" t="str">
        <f t="shared" si="1"/>
        <v>*</v>
      </c>
      <c r="D17" s="62" t="str">
        <f t="shared" si="2"/>
        <v>*</v>
      </c>
      <c r="E17" s="62"/>
      <c r="F17" s="467">
        <v>10</v>
      </c>
      <c r="G17" s="468"/>
      <c r="H17" s="76"/>
      <c r="I17" s="77"/>
      <c r="J17" s="78"/>
      <c r="K17" s="79"/>
      <c r="L17" s="72"/>
      <c r="M17" s="73"/>
      <c r="N17" s="80"/>
      <c r="O17" s="81"/>
      <c r="P17" s="80"/>
      <c r="Q17" s="81"/>
      <c r="R17" s="82"/>
      <c r="S17" s="83"/>
      <c r="T17" s="606"/>
      <c r="U17" s="607"/>
      <c r="V17" s="91"/>
      <c r="X17" t="str">
        <f>IF(I17="","",COUNTIF($I$8:$I$42,"&lt;"&amp;I17)+COUNTIF($I$8:I17,I17))</f>
        <v/>
      </c>
    </row>
    <row r="18" spans="1:24" ht="27.95" customHeight="1">
      <c r="A18" s="62">
        <v>11</v>
      </c>
      <c r="B18" s="62" t="str">
        <f t="shared" si="0"/>
        <v>*</v>
      </c>
      <c r="C18" s="62" t="str">
        <f t="shared" si="1"/>
        <v>*</v>
      </c>
      <c r="D18" s="62" t="str">
        <f t="shared" si="2"/>
        <v>*</v>
      </c>
      <c r="E18" s="62"/>
      <c r="F18" s="467">
        <v>11</v>
      </c>
      <c r="G18" s="468"/>
      <c r="H18" s="76"/>
      <c r="I18" s="77"/>
      <c r="J18" s="78"/>
      <c r="K18" s="79"/>
      <c r="L18" s="72"/>
      <c r="M18" s="73"/>
      <c r="N18" s="74"/>
      <c r="O18" s="81"/>
      <c r="P18" s="80"/>
      <c r="Q18" s="81"/>
      <c r="R18" s="82"/>
      <c r="S18" s="83"/>
      <c r="T18" s="606"/>
      <c r="U18" s="607"/>
      <c r="V18" s="91"/>
      <c r="X18" t="str">
        <f>IF(I18="","",COUNTIF($I$8:$I$42,"&lt;"&amp;I18)+COUNTIF($I$8:I18,I18))</f>
        <v/>
      </c>
    </row>
    <row r="19" spans="1:24" ht="27.95" customHeight="1">
      <c r="A19" s="62">
        <v>12</v>
      </c>
      <c r="B19" s="62" t="str">
        <f t="shared" si="0"/>
        <v>*</v>
      </c>
      <c r="C19" s="62" t="str">
        <f t="shared" si="1"/>
        <v>*</v>
      </c>
      <c r="D19" s="62" t="str">
        <f t="shared" si="2"/>
        <v>*</v>
      </c>
      <c r="E19" s="62"/>
      <c r="F19" s="467">
        <v>12</v>
      </c>
      <c r="G19" s="468"/>
      <c r="H19" s="76"/>
      <c r="I19" s="77"/>
      <c r="J19" s="78"/>
      <c r="K19" s="79"/>
      <c r="L19" s="72"/>
      <c r="M19" s="73"/>
      <c r="N19" s="80"/>
      <c r="O19" s="81"/>
      <c r="P19" s="80"/>
      <c r="Q19" s="81"/>
      <c r="R19" s="82"/>
      <c r="S19" s="83"/>
      <c r="T19" s="606"/>
      <c r="U19" s="607"/>
      <c r="V19" s="91"/>
      <c r="X19" t="str">
        <f>IF(I19="","",COUNTIF($I$8:$I$42,"&lt;"&amp;I19)+COUNTIF($I$8:I19,I19))</f>
        <v/>
      </c>
    </row>
    <row r="20" spans="1:24" ht="27.95" customHeight="1">
      <c r="A20" s="62">
        <v>13</v>
      </c>
      <c r="B20" s="62" t="str">
        <f t="shared" si="0"/>
        <v>*</v>
      </c>
      <c r="C20" s="62" t="str">
        <f t="shared" si="1"/>
        <v>*</v>
      </c>
      <c r="D20" s="62" t="str">
        <f t="shared" si="2"/>
        <v>*</v>
      </c>
      <c r="E20" s="62"/>
      <c r="F20" s="467">
        <v>13</v>
      </c>
      <c r="G20" s="468"/>
      <c r="H20" s="76"/>
      <c r="I20" s="77"/>
      <c r="J20" s="78"/>
      <c r="K20" s="69"/>
      <c r="L20" s="72"/>
      <c r="M20" s="73"/>
      <c r="N20" s="80"/>
      <c r="O20" s="81"/>
      <c r="P20" s="80"/>
      <c r="Q20" s="81"/>
      <c r="R20" s="82"/>
      <c r="S20" s="83"/>
      <c r="T20" s="606"/>
      <c r="U20" s="607"/>
      <c r="V20" s="91"/>
      <c r="X20" t="str">
        <f>IF(I20="","",COUNTIF($I$8:$I$42,"&lt;"&amp;I20)+COUNTIF($I$8:I20,I20))</f>
        <v/>
      </c>
    </row>
    <row r="21" spans="1:24" ht="27.95" customHeight="1">
      <c r="A21" s="62">
        <v>14</v>
      </c>
      <c r="B21" s="62" t="str">
        <f t="shared" si="0"/>
        <v>*</v>
      </c>
      <c r="C21" s="62" t="str">
        <f t="shared" si="1"/>
        <v>*</v>
      </c>
      <c r="D21" s="62" t="str">
        <f t="shared" si="2"/>
        <v>*</v>
      </c>
      <c r="E21" s="62"/>
      <c r="F21" s="467">
        <v>14</v>
      </c>
      <c r="G21" s="468"/>
      <c r="H21" s="76"/>
      <c r="I21" s="77"/>
      <c r="J21" s="78"/>
      <c r="K21" s="79"/>
      <c r="L21" s="72"/>
      <c r="M21" s="73"/>
      <c r="N21" s="80"/>
      <c r="O21" s="81"/>
      <c r="P21" s="80"/>
      <c r="Q21" s="81"/>
      <c r="R21" s="82"/>
      <c r="S21" s="83"/>
      <c r="T21" s="606"/>
      <c r="U21" s="607"/>
      <c r="V21" s="91"/>
      <c r="X21" t="str">
        <f>IF(I21="","",COUNTIF($I$8:$I$42,"&lt;"&amp;I21)+COUNTIF($I$8:I21,I21))</f>
        <v/>
      </c>
    </row>
    <row r="22" spans="1:24" ht="27.95" customHeight="1">
      <c r="A22" s="62">
        <v>15</v>
      </c>
      <c r="B22" s="62" t="str">
        <f t="shared" si="0"/>
        <v>*</v>
      </c>
      <c r="C22" s="62" t="str">
        <f t="shared" si="1"/>
        <v>*</v>
      </c>
      <c r="D22" s="62" t="str">
        <f t="shared" si="2"/>
        <v>*</v>
      </c>
      <c r="E22" s="62"/>
      <c r="F22" s="467">
        <v>15</v>
      </c>
      <c r="G22" s="468"/>
      <c r="H22" s="76"/>
      <c r="I22" s="77"/>
      <c r="J22" s="78"/>
      <c r="K22" s="79"/>
      <c r="L22" s="72"/>
      <c r="M22" s="73"/>
      <c r="N22" s="80"/>
      <c r="O22" s="81"/>
      <c r="P22" s="80"/>
      <c r="Q22" s="81"/>
      <c r="R22" s="82"/>
      <c r="S22" s="83"/>
      <c r="T22" s="606"/>
      <c r="U22" s="607"/>
      <c r="V22" s="91"/>
      <c r="X22" t="str">
        <f>IF(I22="","",COUNTIF($I$8:$I$42,"&lt;"&amp;I22)+COUNTIF($I$8:I22,I22))</f>
        <v/>
      </c>
    </row>
    <row r="23" spans="1:24" ht="27.95" customHeight="1">
      <c r="A23" s="62">
        <v>16</v>
      </c>
      <c r="B23" s="62" t="str">
        <f t="shared" si="0"/>
        <v>*</v>
      </c>
      <c r="C23" s="62" t="str">
        <f t="shared" si="1"/>
        <v>*</v>
      </c>
      <c r="D23" s="62" t="str">
        <f t="shared" si="2"/>
        <v>*</v>
      </c>
      <c r="E23" s="62"/>
      <c r="F23" s="467">
        <v>16</v>
      </c>
      <c r="G23" s="468"/>
      <c r="H23" s="76"/>
      <c r="I23" s="77"/>
      <c r="J23" s="78"/>
      <c r="K23" s="79"/>
      <c r="L23" s="72"/>
      <c r="M23" s="73"/>
      <c r="N23" s="80"/>
      <c r="O23" s="81"/>
      <c r="P23" s="80"/>
      <c r="Q23" s="81"/>
      <c r="R23" s="82"/>
      <c r="S23" s="83"/>
      <c r="T23" s="606"/>
      <c r="U23" s="607"/>
      <c r="V23" s="91"/>
      <c r="X23" t="str">
        <f>IF(I23="","",COUNTIF($I$8:$I$42,"&lt;"&amp;I23)+COUNTIF($I$8:I23,I23))</f>
        <v/>
      </c>
    </row>
    <row r="24" spans="1:24" ht="27.95" customHeight="1">
      <c r="A24" s="62">
        <v>17</v>
      </c>
      <c r="B24" s="62" t="str">
        <f t="shared" si="0"/>
        <v>*</v>
      </c>
      <c r="C24" s="62" t="str">
        <f t="shared" si="1"/>
        <v>*</v>
      </c>
      <c r="D24" s="62" t="str">
        <f t="shared" si="2"/>
        <v>*</v>
      </c>
      <c r="E24" s="62"/>
      <c r="F24" s="467">
        <v>17</v>
      </c>
      <c r="G24" s="468"/>
      <c r="H24" s="76"/>
      <c r="I24" s="77"/>
      <c r="J24" s="78"/>
      <c r="K24" s="79"/>
      <c r="L24" s="72"/>
      <c r="M24" s="73"/>
      <c r="N24" s="80"/>
      <c r="O24" s="81"/>
      <c r="P24" s="80"/>
      <c r="Q24" s="81"/>
      <c r="R24" s="82"/>
      <c r="S24" s="83"/>
      <c r="T24" s="606"/>
      <c r="U24" s="607"/>
      <c r="V24" s="91"/>
      <c r="X24" t="str">
        <f>IF(I24="","",COUNTIF($I$8:$I$42,"&lt;"&amp;I24)+COUNTIF($I$8:I24,I24))</f>
        <v/>
      </c>
    </row>
    <row r="25" spans="1:24" ht="27.95" customHeight="1">
      <c r="A25" s="62">
        <v>18</v>
      </c>
      <c r="B25" s="62" t="str">
        <f t="shared" si="0"/>
        <v>*</v>
      </c>
      <c r="C25" s="62" t="str">
        <f t="shared" si="1"/>
        <v>*</v>
      </c>
      <c r="D25" s="62" t="str">
        <f t="shared" si="2"/>
        <v>*</v>
      </c>
      <c r="E25" s="62"/>
      <c r="F25" s="467">
        <v>18</v>
      </c>
      <c r="G25" s="468"/>
      <c r="H25" s="76"/>
      <c r="I25" s="77"/>
      <c r="J25" s="78"/>
      <c r="K25" s="79"/>
      <c r="L25" s="72"/>
      <c r="M25" s="73"/>
      <c r="N25" s="80"/>
      <c r="O25" s="81"/>
      <c r="P25" s="80"/>
      <c r="Q25" s="81"/>
      <c r="R25" s="82"/>
      <c r="S25" s="83"/>
      <c r="T25" s="606"/>
      <c r="U25" s="607"/>
      <c r="V25" s="91"/>
      <c r="X25" t="str">
        <f>IF(I25="","",COUNTIF($I$8:$I$42,"&lt;"&amp;I25)+COUNTIF($I$8:I25,I25))</f>
        <v/>
      </c>
    </row>
    <row r="26" spans="1:24" ht="27.95" customHeight="1">
      <c r="A26" s="62">
        <v>19</v>
      </c>
      <c r="B26" s="62" t="str">
        <f t="shared" si="0"/>
        <v>*</v>
      </c>
      <c r="C26" s="62" t="str">
        <f t="shared" si="1"/>
        <v>*</v>
      </c>
      <c r="D26" s="62" t="str">
        <f t="shared" si="2"/>
        <v>*</v>
      </c>
      <c r="E26" s="62"/>
      <c r="F26" s="467">
        <v>19</v>
      </c>
      <c r="G26" s="468"/>
      <c r="H26" s="76"/>
      <c r="I26" s="77"/>
      <c r="J26" s="78"/>
      <c r="K26" s="69"/>
      <c r="L26" s="72"/>
      <c r="M26" s="73"/>
      <c r="N26" s="80"/>
      <c r="O26" s="81"/>
      <c r="P26" s="80"/>
      <c r="Q26" s="81"/>
      <c r="R26" s="82"/>
      <c r="S26" s="83"/>
      <c r="T26" s="606"/>
      <c r="U26" s="607"/>
      <c r="V26" s="91"/>
      <c r="X26" t="str">
        <f>IF(I26="","",COUNTIF($I$8:$I$42,"&lt;"&amp;I26)+COUNTIF($I$8:I26,I26))</f>
        <v/>
      </c>
    </row>
    <row r="27" spans="1:24" ht="27.95" customHeight="1">
      <c r="A27" s="62">
        <v>20</v>
      </c>
      <c r="B27" s="62" t="str">
        <f t="shared" si="0"/>
        <v>*</v>
      </c>
      <c r="C27" s="62" t="str">
        <f t="shared" si="1"/>
        <v>*</v>
      </c>
      <c r="D27" s="62" t="str">
        <f t="shared" si="2"/>
        <v>*</v>
      </c>
      <c r="E27" s="62"/>
      <c r="F27" s="467">
        <v>20</v>
      </c>
      <c r="G27" s="468"/>
      <c r="H27" s="76"/>
      <c r="I27" s="77"/>
      <c r="J27" s="78"/>
      <c r="K27" s="79"/>
      <c r="L27" s="72"/>
      <c r="M27" s="73"/>
      <c r="N27" s="80"/>
      <c r="O27" s="81"/>
      <c r="P27" s="80"/>
      <c r="Q27" s="81"/>
      <c r="R27" s="82"/>
      <c r="S27" s="83"/>
      <c r="T27" s="606"/>
      <c r="U27" s="607"/>
      <c r="V27" s="91"/>
      <c r="X27" t="str">
        <f>IF(I27="","",COUNTIF($I$8:$I$42,"&lt;"&amp;I27)+COUNTIF($I$8:I27,I27))</f>
        <v/>
      </c>
    </row>
    <row r="28" spans="1:24" ht="27.95" customHeight="1">
      <c r="A28" s="62">
        <v>21</v>
      </c>
      <c r="B28" s="62" t="str">
        <f t="shared" si="0"/>
        <v>*</v>
      </c>
      <c r="C28" s="62" t="str">
        <f t="shared" si="1"/>
        <v>*</v>
      </c>
      <c r="D28" s="62" t="str">
        <f t="shared" si="2"/>
        <v>*</v>
      </c>
      <c r="E28" s="62"/>
      <c r="F28" s="467">
        <v>21</v>
      </c>
      <c r="G28" s="468"/>
      <c r="H28" s="76"/>
      <c r="I28" s="77"/>
      <c r="J28" s="78"/>
      <c r="K28" s="79"/>
      <c r="L28" s="72"/>
      <c r="M28" s="73"/>
      <c r="N28" s="80"/>
      <c r="O28" s="81"/>
      <c r="P28" s="80"/>
      <c r="Q28" s="81"/>
      <c r="R28" s="82"/>
      <c r="S28" s="83"/>
      <c r="T28" s="606"/>
      <c r="U28" s="607"/>
      <c r="V28" s="91"/>
      <c r="X28" t="str">
        <f>IF(I28="","",COUNTIF($I$8:$I$42,"&lt;"&amp;I28)+COUNTIF($I$8:I28,I28))</f>
        <v/>
      </c>
    </row>
    <row r="29" spans="1:24" ht="27.95" customHeight="1">
      <c r="A29" s="62">
        <v>22</v>
      </c>
      <c r="B29" s="62" t="str">
        <f t="shared" si="0"/>
        <v>*</v>
      </c>
      <c r="C29" s="62" t="str">
        <f t="shared" si="1"/>
        <v>*</v>
      </c>
      <c r="D29" s="62" t="str">
        <f t="shared" si="2"/>
        <v>*</v>
      </c>
      <c r="E29" s="62"/>
      <c r="F29" s="467">
        <v>22</v>
      </c>
      <c r="G29" s="468"/>
      <c r="H29" s="76"/>
      <c r="I29" s="77"/>
      <c r="J29" s="78"/>
      <c r="K29" s="79"/>
      <c r="L29" s="72"/>
      <c r="M29" s="73"/>
      <c r="N29" s="80"/>
      <c r="O29" s="81"/>
      <c r="P29" s="80"/>
      <c r="Q29" s="81"/>
      <c r="R29" s="82"/>
      <c r="S29" s="83"/>
      <c r="T29" s="606"/>
      <c r="U29" s="607"/>
      <c r="V29" s="91"/>
      <c r="X29" t="str">
        <f>IF(I29="","",COUNTIF($I$8:$I$42,"&lt;"&amp;I29)+COUNTIF($I$8:I29,I29))</f>
        <v/>
      </c>
    </row>
    <row r="30" spans="1:24" ht="27.95" customHeight="1">
      <c r="A30" s="62">
        <v>23</v>
      </c>
      <c r="B30" s="62" t="str">
        <f t="shared" si="0"/>
        <v>*</v>
      </c>
      <c r="C30" s="62" t="str">
        <f t="shared" si="1"/>
        <v>*</v>
      </c>
      <c r="D30" s="62" t="str">
        <f t="shared" si="2"/>
        <v>*</v>
      </c>
      <c r="E30" s="62"/>
      <c r="F30" s="467">
        <v>23</v>
      </c>
      <c r="G30" s="468"/>
      <c r="H30" s="76"/>
      <c r="I30" s="77"/>
      <c r="J30" s="78"/>
      <c r="K30" s="79"/>
      <c r="L30" s="72"/>
      <c r="M30" s="73"/>
      <c r="N30" s="80"/>
      <c r="O30" s="81"/>
      <c r="P30" s="80"/>
      <c r="Q30" s="81"/>
      <c r="R30" s="82"/>
      <c r="S30" s="83"/>
      <c r="T30" s="606"/>
      <c r="U30" s="607"/>
      <c r="V30" s="91"/>
      <c r="X30" t="str">
        <f>IF(I30="","",COUNTIF($I$8:$I$42,"&lt;"&amp;I30)+COUNTIF($I$8:I30,I30))</f>
        <v/>
      </c>
    </row>
    <row r="31" spans="1:24" ht="27.95" customHeight="1">
      <c r="A31" s="62">
        <v>24</v>
      </c>
      <c r="B31" s="62" t="str">
        <f t="shared" si="0"/>
        <v>*</v>
      </c>
      <c r="C31" s="62" t="str">
        <f t="shared" si="1"/>
        <v>*</v>
      </c>
      <c r="D31" s="62" t="str">
        <f t="shared" si="2"/>
        <v>*</v>
      </c>
      <c r="E31" s="62"/>
      <c r="F31" s="467">
        <v>24</v>
      </c>
      <c r="G31" s="468"/>
      <c r="H31" s="76"/>
      <c r="I31" s="77"/>
      <c r="J31" s="78"/>
      <c r="K31" s="79"/>
      <c r="L31" s="72"/>
      <c r="M31" s="73"/>
      <c r="N31" s="80"/>
      <c r="O31" s="81"/>
      <c r="P31" s="80"/>
      <c r="Q31" s="81"/>
      <c r="R31" s="82"/>
      <c r="S31" s="83"/>
      <c r="T31" s="606"/>
      <c r="U31" s="607"/>
      <c r="V31" s="91"/>
      <c r="X31" t="str">
        <f>IF(I31="","",COUNTIF($I$8:$I$42,"&lt;"&amp;I31)+COUNTIF($I$8:I31,I31))</f>
        <v/>
      </c>
    </row>
    <row r="32" spans="1:24" ht="27.95" customHeight="1">
      <c r="A32" s="62">
        <v>25</v>
      </c>
      <c r="B32" s="62" t="str">
        <f t="shared" si="0"/>
        <v>*</v>
      </c>
      <c r="C32" s="62" t="str">
        <f t="shared" si="1"/>
        <v>*</v>
      </c>
      <c r="D32" s="62" t="str">
        <f t="shared" si="2"/>
        <v>*</v>
      </c>
      <c r="E32" s="62"/>
      <c r="F32" s="467">
        <v>25</v>
      </c>
      <c r="G32" s="468"/>
      <c r="H32" s="76"/>
      <c r="I32" s="77"/>
      <c r="J32" s="78"/>
      <c r="K32" s="69"/>
      <c r="L32" s="72"/>
      <c r="M32" s="73"/>
      <c r="N32" s="80"/>
      <c r="O32" s="81"/>
      <c r="P32" s="80"/>
      <c r="Q32" s="81"/>
      <c r="R32" s="82"/>
      <c r="S32" s="83"/>
      <c r="T32" s="606"/>
      <c r="U32" s="607"/>
      <c r="V32" s="91"/>
      <c r="X32" t="str">
        <f>IF(I32="","",COUNTIF($I$8:$I$42,"&lt;"&amp;I32)+COUNTIF($I$8:I32,I32))</f>
        <v/>
      </c>
    </row>
    <row r="33" spans="1:24" ht="27.95" customHeight="1">
      <c r="A33" s="62">
        <v>26</v>
      </c>
      <c r="B33" s="62" t="str">
        <f t="shared" si="0"/>
        <v>*</v>
      </c>
      <c r="C33" s="62" t="str">
        <f t="shared" si="1"/>
        <v>*</v>
      </c>
      <c r="D33" s="62" t="str">
        <f t="shared" si="2"/>
        <v>*</v>
      </c>
      <c r="E33" s="62"/>
      <c r="F33" s="467">
        <v>26</v>
      </c>
      <c r="G33" s="468"/>
      <c r="H33" s="76"/>
      <c r="I33" s="77"/>
      <c r="J33" s="78"/>
      <c r="K33" s="79"/>
      <c r="L33" s="72"/>
      <c r="M33" s="73"/>
      <c r="N33" s="80"/>
      <c r="O33" s="81"/>
      <c r="P33" s="80"/>
      <c r="Q33" s="81"/>
      <c r="R33" s="82"/>
      <c r="S33" s="83"/>
      <c r="T33" s="606"/>
      <c r="U33" s="607"/>
      <c r="V33" s="91"/>
      <c r="X33" t="str">
        <f>IF(I33="","",COUNTIF($I$8:$I$42,"&lt;"&amp;I33)+COUNTIF($I$8:I33,I33))</f>
        <v/>
      </c>
    </row>
    <row r="34" spans="1:24" ht="27.95" customHeight="1">
      <c r="A34" s="62">
        <v>27</v>
      </c>
      <c r="B34" s="62" t="str">
        <f t="shared" si="0"/>
        <v>*</v>
      </c>
      <c r="C34" s="62" t="str">
        <f t="shared" si="1"/>
        <v>*</v>
      </c>
      <c r="D34" s="62" t="str">
        <f t="shared" si="2"/>
        <v>*</v>
      </c>
      <c r="E34" s="62"/>
      <c r="F34" s="467">
        <v>27</v>
      </c>
      <c r="G34" s="468"/>
      <c r="H34" s="76"/>
      <c r="I34" s="77"/>
      <c r="J34" s="78"/>
      <c r="K34" s="79"/>
      <c r="L34" s="72"/>
      <c r="M34" s="73"/>
      <c r="N34" s="80"/>
      <c r="O34" s="81"/>
      <c r="P34" s="80"/>
      <c r="Q34" s="81"/>
      <c r="R34" s="82"/>
      <c r="S34" s="83"/>
      <c r="T34" s="606"/>
      <c r="U34" s="607"/>
      <c r="V34" s="91"/>
      <c r="X34" t="str">
        <f>IF(I34="","",COUNTIF($I$8:$I$42,"&lt;"&amp;I34)+COUNTIF($I$8:I34,I34))</f>
        <v/>
      </c>
    </row>
    <row r="35" spans="1:24" ht="27.95" customHeight="1">
      <c r="A35" s="62">
        <v>28</v>
      </c>
      <c r="B35" s="62" t="str">
        <f t="shared" si="0"/>
        <v>*</v>
      </c>
      <c r="C35" s="62" t="str">
        <f t="shared" si="1"/>
        <v>*</v>
      </c>
      <c r="D35" s="62" t="str">
        <f t="shared" si="2"/>
        <v>*</v>
      </c>
      <c r="E35" s="62"/>
      <c r="F35" s="467">
        <v>28</v>
      </c>
      <c r="G35" s="468"/>
      <c r="H35" s="76"/>
      <c r="I35" s="77"/>
      <c r="J35" s="78"/>
      <c r="K35" s="79"/>
      <c r="L35" s="72"/>
      <c r="M35" s="73"/>
      <c r="N35" s="80"/>
      <c r="O35" s="81"/>
      <c r="P35" s="80"/>
      <c r="Q35" s="81"/>
      <c r="R35" s="82"/>
      <c r="S35" s="83"/>
      <c r="T35" s="606"/>
      <c r="U35" s="607"/>
      <c r="V35" s="91"/>
      <c r="X35" t="str">
        <f>IF(I35="","",COUNTIF($I$8:$I$42,"&lt;"&amp;I35)+COUNTIF($I$8:I35,I35))</f>
        <v/>
      </c>
    </row>
    <row r="36" spans="1:24" ht="27.95" customHeight="1">
      <c r="A36" s="62">
        <v>29</v>
      </c>
      <c r="B36" s="62" t="str">
        <f t="shared" si="0"/>
        <v>*</v>
      </c>
      <c r="C36" s="62" t="str">
        <f t="shared" si="1"/>
        <v>*</v>
      </c>
      <c r="D36" s="62" t="str">
        <f t="shared" si="2"/>
        <v>*</v>
      </c>
      <c r="E36" s="62"/>
      <c r="F36" s="467">
        <v>29</v>
      </c>
      <c r="G36" s="468"/>
      <c r="H36" s="76"/>
      <c r="I36" s="77"/>
      <c r="J36" s="78"/>
      <c r="K36" s="79"/>
      <c r="L36" s="72"/>
      <c r="M36" s="73"/>
      <c r="N36" s="80"/>
      <c r="O36" s="81"/>
      <c r="P36" s="80"/>
      <c r="Q36" s="81"/>
      <c r="R36" s="82"/>
      <c r="S36" s="83"/>
      <c r="T36" s="606"/>
      <c r="U36" s="607"/>
      <c r="V36" s="91"/>
      <c r="X36" t="str">
        <f>IF(I36="","",COUNTIF($I$8:$I$42,"&lt;"&amp;I36)+COUNTIF($I$8:I36,I36))</f>
        <v/>
      </c>
    </row>
    <row r="37" spans="1:24" ht="27.95" customHeight="1">
      <c r="A37" s="62">
        <v>30</v>
      </c>
      <c r="B37" s="62" t="str">
        <f t="shared" si="0"/>
        <v>*</v>
      </c>
      <c r="C37" s="62" t="str">
        <f t="shared" si="1"/>
        <v>*</v>
      </c>
      <c r="D37" s="62" t="str">
        <f t="shared" si="2"/>
        <v>*</v>
      </c>
      <c r="E37" s="62"/>
      <c r="F37" s="467">
        <v>30</v>
      </c>
      <c r="G37" s="468"/>
      <c r="H37" s="76"/>
      <c r="I37" s="77"/>
      <c r="J37" s="78"/>
      <c r="K37" s="79"/>
      <c r="L37" s="72"/>
      <c r="M37" s="73"/>
      <c r="N37" s="80"/>
      <c r="O37" s="81"/>
      <c r="P37" s="80"/>
      <c r="Q37" s="81"/>
      <c r="R37" s="82"/>
      <c r="S37" s="83"/>
      <c r="T37" s="606"/>
      <c r="U37" s="607"/>
      <c r="V37" s="91"/>
      <c r="X37" t="str">
        <f>IF(I37="","",COUNTIF($I$8:$I$42,"&lt;"&amp;I37)+COUNTIF($I$8:I37,I37))</f>
        <v/>
      </c>
    </row>
    <row r="38" spans="1:24" ht="27.95" customHeight="1">
      <c r="A38" s="62">
        <v>31</v>
      </c>
      <c r="B38" s="62" t="str">
        <f t="shared" si="0"/>
        <v>*</v>
      </c>
      <c r="C38" s="62" t="str">
        <f t="shared" si="1"/>
        <v>*</v>
      </c>
      <c r="D38" s="62" t="str">
        <f t="shared" si="2"/>
        <v>*</v>
      </c>
      <c r="E38" s="62"/>
      <c r="F38" s="467">
        <v>31</v>
      </c>
      <c r="G38" s="468"/>
      <c r="H38" s="76"/>
      <c r="I38" s="77"/>
      <c r="J38" s="78"/>
      <c r="K38" s="79"/>
      <c r="L38" s="72"/>
      <c r="M38" s="73"/>
      <c r="N38" s="80"/>
      <c r="O38" s="81"/>
      <c r="P38" s="80"/>
      <c r="Q38" s="81"/>
      <c r="R38" s="82"/>
      <c r="S38" s="83"/>
      <c r="T38" s="606"/>
      <c r="U38" s="607"/>
      <c r="V38" s="91"/>
      <c r="X38" t="str">
        <f>IF(I38="","",COUNTIF($I$8:$I$42,"&lt;"&amp;I38)+COUNTIF($I$8:I38,I38))</f>
        <v/>
      </c>
    </row>
    <row r="39" spans="1:24" ht="27.95" customHeight="1">
      <c r="A39" s="62">
        <v>32</v>
      </c>
      <c r="B39" s="62" t="str">
        <f t="shared" si="0"/>
        <v>*</v>
      </c>
      <c r="C39" s="62" t="str">
        <f t="shared" si="1"/>
        <v>*</v>
      </c>
      <c r="D39" s="62" t="str">
        <f t="shared" si="2"/>
        <v>*</v>
      </c>
      <c r="E39" s="62"/>
      <c r="F39" s="467">
        <v>32</v>
      </c>
      <c r="G39" s="468"/>
      <c r="H39" s="76"/>
      <c r="I39" s="77"/>
      <c r="J39" s="78"/>
      <c r="K39" s="79"/>
      <c r="L39" s="72"/>
      <c r="M39" s="73"/>
      <c r="N39" s="80"/>
      <c r="O39" s="81"/>
      <c r="P39" s="80"/>
      <c r="Q39" s="81"/>
      <c r="R39" s="82"/>
      <c r="S39" s="83"/>
      <c r="T39" s="606"/>
      <c r="U39" s="608"/>
      <c r="V39" s="91"/>
      <c r="X39" t="str">
        <f>IF(I39="","",COUNTIF($I$8:$I$42,"&lt;"&amp;I39)+COUNTIF($I$8:I39,I39))</f>
        <v/>
      </c>
    </row>
    <row r="40" spans="1:24" ht="27.95" customHeight="1">
      <c r="A40" s="62">
        <v>33</v>
      </c>
      <c r="B40" s="62" t="str">
        <f t="shared" si="0"/>
        <v>*</v>
      </c>
      <c r="C40" s="62" t="str">
        <f t="shared" si="1"/>
        <v>*</v>
      </c>
      <c r="D40" s="62" t="str">
        <f t="shared" si="2"/>
        <v>*</v>
      </c>
      <c r="E40" s="62"/>
      <c r="F40" s="467">
        <v>33</v>
      </c>
      <c r="G40" s="468"/>
      <c r="H40" s="76"/>
      <c r="I40" s="77"/>
      <c r="J40" s="78"/>
      <c r="K40" s="79"/>
      <c r="L40" s="72"/>
      <c r="M40" s="73"/>
      <c r="N40" s="80"/>
      <c r="O40" s="81"/>
      <c r="P40" s="80"/>
      <c r="Q40" s="81"/>
      <c r="R40" s="82"/>
      <c r="S40" s="83"/>
      <c r="T40" s="606"/>
      <c r="U40" s="608"/>
      <c r="V40" s="91"/>
      <c r="X40" t="str">
        <f>IF(I40="","",COUNTIF($I$8:$I$42,"&lt;"&amp;I40)+COUNTIF($I$8:I40,I40))</f>
        <v/>
      </c>
    </row>
    <row r="41" spans="1:24" ht="27.95" customHeight="1">
      <c r="A41" s="62">
        <v>34</v>
      </c>
      <c r="B41" s="62" t="str">
        <f t="shared" si="0"/>
        <v>*</v>
      </c>
      <c r="C41" s="62" t="str">
        <f t="shared" si="1"/>
        <v>*</v>
      </c>
      <c r="D41" s="62" t="str">
        <f t="shared" si="2"/>
        <v>*</v>
      </c>
      <c r="E41" s="62"/>
      <c r="F41" s="467">
        <v>34</v>
      </c>
      <c r="G41" s="468"/>
      <c r="H41" s="76"/>
      <c r="I41" s="77"/>
      <c r="J41" s="78"/>
      <c r="K41" s="79"/>
      <c r="L41" s="72"/>
      <c r="M41" s="73"/>
      <c r="N41" s="80"/>
      <c r="O41" s="81"/>
      <c r="P41" s="80"/>
      <c r="Q41" s="81"/>
      <c r="R41" s="82"/>
      <c r="S41" s="83"/>
      <c r="T41" s="606"/>
      <c r="U41" s="608"/>
      <c r="V41" s="91"/>
      <c r="X41" t="str">
        <f>IF(I41="","",COUNTIF($I$8:$I$42,"&lt;"&amp;I41)+COUNTIF($I$8:I41,I41))</f>
        <v/>
      </c>
    </row>
    <row r="42" spans="1:24" ht="27.95" customHeight="1" thickBot="1">
      <c r="A42" s="62">
        <v>35</v>
      </c>
      <c r="B42" s="62" t="str">
        <f t="shared" si="0"/>
        <v>*</v>
      </c>
      <c r="C42" s="62" t="str">
        <f t="shared" si="1"/>
        <v>*</v>
      </c>
      <c r="D42" s="62" t="str">
        <f t="shared" si="2"/>
        <v>*</v>
      </c>
      <c r="E42" s="62"/>
      <c r="F42" s="471">
        <v>35</v>
      </c>
      <c r="G42" s="472"/>
      <c r="H42" s="84"/>
      <c r="I42" s="85"/>
      <c r="J42" s="86"/>
      <c r="K42" s="84"/>
      <c r="L42" s="172"/>
      <c r="M42" s="173"/>
      <c r="N42" s="87"/>
      <c r="O42" s="88"/>
      <c r="P42" s="87"/>
      <c r="Q42" s="88"/>
      <c r="R42" s="89"/>
      <c r="S42" s="90"/>
      <c r="T42" s="553"/>
      <c r="U42" s="609"/>
      <c r="V42" s="91"/>
      <c r="X42" t="str">
        <f>IF(I42="","",COUNTIF($I$8:$I$42,"&lt;"&amp;I42)+COUNTIF($I$8:I42,I42))</f>
        <v/>
      </c>
    </row>
    <row r="43" spans="1:24" ht="18" customHeight="1">
      <c r="A43" s="91"/>
      <c r="B43" s="91"/>
      <c r="C43" s="91"/>
      <c r="D43" s="91"/>
      <c r="E43" s="91"/>
      <c r="F43" s="91"/>
      <c r="G43" s="92"/>
      <c r="H43" s="91"/>
      <c r="I43" s="91"/>
      <c r="J43" s="91"/>
      <c r="K43" s="91"/>
      <c r="L43" s="91"/>
      <c r="M43" s="91"/>
      <c r="N43" s="91"/>
      <c r="O43" s="91"/>
      <c r="P43" s="91"/>
      <c r="Q43" s="91"/>
      <c r="R43" s="91"/>
      <c r="S43" s="91"/>
      <c r="T43" s="91"/>
      <c r="U43" s="91"/>
      <c r="V43" s="91"/>
    </row>
    <row r="44" spans="1:24" ht="18" customHeight="1">
      <c r="A44" s="91"/>
      <c r="B44" s="91"/>
      <c r="C44" s="91"/>
      <c r="D44" s="91"/>
      <c r="E44" s="91"/>
      <c r="F44" s="91" t="s">
        <v>6</v>
      </c>
      <c r="G44" s="93">
        <v>1</v>
      </c>
      <c r="H44" s="91" t="s">
        <v>440</v>
      </c>
      <c r="I44" s="91"/>
      <c r="J44" s="91"/>
      <c r="K44" s="91"/>
      <c r="L44" s="91"/>
      <c r="M44" s="91"/>
      <c r="N44" s="91"/>
      <c r="O44" s="91"/>
      <c r="P44" s="91"/>
      <c r="Q44" s="91"/>
      <c r="R44" s="91"/>
      <c r="S44" s="91"/>
      <c r="T44" s="91"/>
      <c r="U44" s="91"/>
      <c r="V44" s="91"/>
    </row>
    <row r="45" spans="1:24" ht="18" customHeight="1">
      <c r="A45" s="91"/>
      <c r="B45" s="91"/>
      <c r="C45" s="91"/>
      <c r="D45" s="91"/>
      <c r="E45" s="91"/>
      <c r="F45" s="91"/>
      <c r="G45" s="93">
        <v>2</v>
      </c>
      <c r="H45" s="91" t="s">
        <v>130</v>
      </c>
      <c r="I45" s="91"/>
      <c r="J45" s="91"/>
      <c r="K45" s="91"/>
      <c r="L45" s="91"/>
      <c r="M45" s="91"/>
      <c r="N45" s="91"/>
      <c r="O45" s="91"/>
      <c r="P45" s="91"/>
      <c r="Q45" s="91"/>
      <c r="R45" s="91"/>
      <c r="S45" s="91"/>
      <c r="T45" s="91"/>
      <c r="U45" s="91"/>
      <c r="V45" s="91"/>
    </row>
    <row r="46" spans="1:24" ht="18" customHeight="1">
      <c r="A46" s="91"/>
      <c r="B46" s="91"/>
      <c r="C46" s="91"/>
      <c r="D46" s="91"/>
      <c r="E46" s="91"/>
      <c r="F46" s="91"/>
      <c r="G46" s="93"/>
      <c r="H46" s="91" t="s">
        <v>131</v>
      </c>
      <c r="I46" s="91"/>
      <c r="J46" s="91"/>
      <c r="K46" s="91"/>
      <c r="L46" s="91"/>
      <c r="M46" s="91"/>
      <c r="N46" s="91"/>
      <c r="O46" s="91"/>
      <c r="P46" s="91"/>
      <c r="Q46" s="91"/>
      <c r="R46" s="91"/>
      <c r="S46" s="91"/>
      <c r="T46" s="91"/>
      <c r="U46" s="91"/>
      <c r="V46" s="91"/>
    </row>
    <row r="47" spans="1:24" ht="18" customHeight="1">
      <c r="A47" s="91"/>
      <c r="B47" s="91"/>
      <c r="C47" s="91"/>
      <c r="D47" s="91"/>
      <c r="E47" s="91"/>
      <c r="F47" s="91"/>
      <c r="G47" s="93"/>
      <c r="H47" s="91" t="s">
        <v>132</v>
      </c>
      <c r="I47" s="91"/>
      <c r="J47" s="91"/>
      <c r="K47" s="91"/>
      <c r="L47" s="91"/>
      <c r="M47" s="91"/>
      <c r="N47" s="91"/>
      <c r="O47" s="91"/>
      <c r="P47" s="91"/>
      <c r="Q47" s="91"/>
      <c r="R47" s="91"/>
      <c r="S47" s="91"/>
      <c r="T47" s="91"/>
      <c r="U47" s="91"/>
      <c r="V47" s="91"/>
    </row>
    <row r="48" spans="1:24" ht="18" customHeight="1">
      <c r="A48" s="91"/>
      <c r="B48" s="91"/>
      <c r="C48" s="91"/>
      <c r="D48" s="91"/>
      <c r="E48" s="91"/>
      <c r="F48" s="91"/>
      <c r="G48" s="175">
        <v>3</v>
      </c>
      <c r="H48" s="176" t="s">
        <v>134</v>
      </c>
      <c r="I48" s="141"/>
      <c r="J48" s="141"/>
      <c r="K48" s="141"/>
      <c r="L48" s="91"/>
      <c r="M48" s="91"/>
      <c r="N48" s="91"/>
      <c r="O48" s="91"/>
      <c r="P48" s="91"/>
      <c r="Q48" s="91"/>
      <c r="R48" s="91"/>
      <c r="S48" s="91"/>
      <c r="T48" s="91"/>
      <c r="U48" s="91"/>
      <c r="V48" s="91"/>
    </row>
    <row r="49" spans="1:22" ht="18" customHeight="1">
      <c r="A49" s="91"/>
      <c r="B49" s="91"/>
      <c r="C49" s="91"/>
      <c r="D49" s="91"/>
      <c r="E49" s="91"/>
      <c r="F49" s="91"/>
      <c r="G49" s="93">
        <v>4</v>
      </c>
      <c r="H49" s="91" t="s">
        <v>455</v>
      </c>
      <c r="I49" s="91"/>
      <c r="J49" s="91"/>
      <c r="K49" s="91"/>
      <c r="L49" s="91"/>
      <c r="M49" s="91"/>
      <c r="N49" s="91"/>
      <c r="O49" s="91"/>
      <c r="P49" s="91"/>
      <c r="Q49" s="91"/>
      <c r="R49" s="91"/>
      <c r="S49" s="91"/>
      <c r="T49" s="91"/>
      <c r="U49" s="91"/>
      <c r="V49" s="91"/>
    </row>
    <row r="50" spans="1:22" ht="18" customHeight="1">
      <c r="A50" s="91"/>
      <c r="B50" s="91"/>
      <c r="C50" s="91"/>
      <c r="D50" s="91"/>
      <c r="E50" s="91"/>
      <c r="F50" s="91"/>
      <c r="G50" s="93">
        <v>5</v>
      </c>
      <c r="H50" s="91" t="s">
        <v>290</v>
      </c>
      <c r="I50" s="91"/>
      <c r="J50" s="91"/>
      <c r="K50" s="91"/>
      <c r="L50" s="91"/>
      <c r="M50" s="91"/>
      <c r="N50" s="91"/>
      <c r="O50" s="91"/>
      <c r="P50" s="91"/>
      <c r="Q50" s="91"/>
      <c r="R50" s="91"/>
      <c r="S50" s="91"/>
      <c r="T50" s="91"/>
      <c r="U50" s="91"/>
      <c r="V50" s="91"/>
    </row>
    <row r="51" spans="1:22" ht="18" customHeight="1">
      <c r="A51" s="91"/>
      <c r="B51" s="91"/>
      <c r="C51" s="91"/>
      <c r="D51" s="91"/>
      <c r="E51" s="91"/>
      <c r="F51" s="91"/>
      <c r="G51" s="93"/>
      <c r="H51" s="91" t="s">
        <v>454</v>
      </c>
      <c r="I51" s="91"/>
      <c r="J51" s="91"/>
      <c r="K51" s="91"/>
      <c r="L51" s="91"/>
      <c r="M51" s="91"/>
      <c r="N51" s="91"/>
      <c r="O51" s="91"/>
      <c r="P51" s="91"/>
      <c r="Q51" s="91"/>
      <c r="R51" s="91"/>
      <c r="S51" s="91"/>
      <c r="T51" s="91"/>
      <c r="U51" s="91"/>
      <c r="V51" s="91"/>
    </row>
    <row r="52" spans="1:22" ht="18" customHeight="1">
      <c r="A52" s="91"/>
      <c r="B52" s="91"/>
      <c r="C52" s="91"/>
      <c r="D52" s="91"/>
      <c r="E52" s="91"/>
      <c r="F52" s="91"/>
      <c r="G52" s="91"/>
      <c r="H52" s="91"/>
      <c r="I52" s="91"/>
      <c r="J52" s="91"/>
      <c r="K52" s="91"/>
      <c r="L52" s="91"/>
      <c r="M52" s="91"/>
      <c r="N52" s="91"/>
      <c r="O52" s="91"/>
      <c r="P52" s="91"/>
      <c r="Q52" s="91"/>
      <c r="R52" s="91"/>
      <c r="S52" s="91"/>
      <c r="T52" s="91"/>
      <c r="U52" s="91"/>
      <c r="V52" s="91"/>
    </row>
    <row r="53" spans="1:22">
      <c r="A53" s="91"/>
      <c r="B53" s="91"/>
      <c r="C53" s="91"/>
      <c r="D53" s="91"/>
      <c r="E53" s="91"/>
      <c r="F53" s="91"/>
      <c r="G53" s="91"/>
      <c r="H53" s="91"/>
      <c r="I53" s="91"/>
      <c r="J53" s="91"/>
      <c r="K53" s="91"/>
      <c r="L53" s="91"/>
      <c r="M53" s="91"/>
      <c r="N53" s="91"/>
      <c r="O53" s="91"/>
      <c r="P53" s="91"/>
      <c r="Q53" s="91"/>
      <c r="R53" s="91"/>
      <c r="S53" s="91"/>
      <c r="T53" s="91"/>
      <c r="U53" s="91"/>
      <c r="V53" s="91"/>
    </row>
    <row r="54" spans="1:22">
      <c r="A54" s="91"/>
      <c r="B54" s="91"/>
      <c r="C54" s="91"/>
      <c r="D54" s="91"/>
      <c r="E54" s="91"/>
      <c r="F54" s="571" t="s">
        <v>297</v>
      </c>
      <c r="G54" s="571"/>
      <c r="H54" s="205">
        <f>COUNTA(H8:H42)</f>
        <v>0</v>
      </c>
      <c r="I54" s="91"/>
      <c r="J54" s="91"/>
      <c r="K54" s="91"/>
      <c r="L54" s="91"/>
      <c r="M54" s="91"/>
      <c r="N54" s="91"/>
      <c r="O54" s="91"/>
      <c r="P54" s="91"/>
      <c r="Q54" s="91"/>
      <c r="R54" s="91"/>
      <c r="S54" s="91"/>
      <c r="T54" s="91"/>
      <c r="U54" s="91"/>
      <c r="V54" s="91"/>
    </row>
    <row r="55" spans="1:22">
      <c r="A55" s="91"/>
      <c r="B55" s="91"/>
      <c r="C55" s="91"/>
      <c r="D55" s="91"/>
      <c r="E55" s="91"/>
      <c r="F55" s="570" t="s">
        <v>343</v>
      </c>
      <c r="G55" s="570"/>
      <c r="H55" s="226">
        <f>SUMPRODUCT((K8:K42&lt;&gt;"")/COUNTIFS(K8:K42,K8:K42&amp;""))</f>
        <v>0</v>
      </c>
      <c r="I55" s="91"/>
      <c r="J55" s="91"/>
      <c r="K55" s="91"/>
      <c r="L55" s="91"/>
      <c r="M55" s="91"/>
      <c r="N55" s="91"/>
      <c r="O55" s="91"/>
      <c r="P55" s="91"/>
      <c r="Q55" s="91"/>
      <c r="R55" s="91"/>
      <c r="S55" s="91"/>
      <c r="T55" s="91"/>
      <c r="U55" s="91"/>
      <c r="V55" s="91"/>
    </row>
    <row r="56" spans="1:22">
      <c r="A56" s="91"/>
      <c r="B56" s="91"/>
      <c r="C56" s="91"/>
      <c r="D56" s="91"/>
      <c r="E56" s="91"/>
      <c r="F56" s="91"/>
      <c r="G56" s="91"/>
      <c r="H56" s="91"/>
      <c r="I56" s="91"/>
      <c r="J56" s="91"/>
      <c r="K56" s="91"/>
      <c r="L56" s="91"/>
      <c r="M56" s="91"/>
      <c r="N56" s="91"/>
      <c r="O56" s="91"/>
      <c r="P56" s="91"/>
      <c r="Q56" s="91"/>
      <c r="R56" s="91"/>
      <c r="S56" s="91"/>
      <c r="T56" s="91"/>
      <c r="U56" s="91"/>
      <c r="V56" s="91"/>
    </row>
    <row r="57" spans="1:22">
      <c r="A57" s="91"/>
      <c r="B57" s="91"/>
      <c r="C57" s="91"/>
      <c r="D57" s="91"/>
      <c r="E57" s="91"/>
      <c r="F57" s="91"/>
      <c r="G57" s="91"/>
      <c r="H57" s="91"/>
      <c r="I57" s="91"/>
      <c r="J57" s="91"/>
      <c r="K57" s="91"/>
      <c r="L57" s="91"/>
      <c r="M57" s="91"/>
      <c r="N57" s="91"/>
      <c r="O57" s="91"/>
      <c r="P57" s="91"/>
      <c r="Q57" s="91"/>
      <c r="R57" s="91"/>
      <c r="S57" s="91"/>
      <c r="T57" s="91"/>
      <c r="U57" s="91"/>
      <c r="V57" s="91"/>
    </row>
    <row r="58" spans="1:22">
      <c r="A58" s="91"/>
      <c r="B58" s="91"/>
      <c r="C58" s="91"/>
      <c r="D58" s="91"/>
      <c r="E58" s="91"/>
      <c r="F58" s="91"/>
      <c r="G58" s="91"/>
      <c r="H58" s="91"/>
      <c r="I58" s="91"/>
      <c r="J58" s="91"/>
      <c r="K58" s="91"/>
      <c r="L58" s="91"/>
      <c r="M58" s="91"/>
      <c r="N58" s="91"/>
      <c r="O58" s="91"/>
      <c r="P58" s="91"/>
      <c r="Q58" s="91"/>
      <c r="R58" s="91"/>
      <c r="S58" s="91"/>
      <c r="T58" s="91"/>
      <c r="U58" s="91"/>
      <c r="V58" s="91"/>
    </row>
    <row r="59" spans="1:22"/>
    <row r="60" spans="1:22"/>
    <row r="61" spans="1:22"/>
    <row r="62" spans="1:22"/>
    <row r="63" spans="1:22"/>
    <row r="64" spans="1:22"/>
    <row r="65"/>
    <row r="66"/>
  </sheetData>
  <sheetProtection password="D8F5" sheet="1" selectLockedCells="1"/>
  <mergeCells count="85">
    <mergeCell ref="F55:G55"/>
    <mergeCell ref="F13:G13"/>
    <mergeCell ref="T13:U13"/>
    <mergeCell ref="F9:G9"/>
    <mergeCell ref="T9:U9"/>
    <mergeCell ref="F10:G10"/>
    <mergeCell ref="T10:U10"/>
    <mergeCell ref="F11:G11"/>
    <mergeCell ref="T11:U11"/>
    <mergeCell ref="F12:G12"/>
    <mergeCell ref="T12:U12"/>
    <mergeCell ref="F14:G14"/>
    <mergeCell ref="T14:U14"/>
    <mergeCell ref="F15:G15"/>
    <mergeCell ref="T15:U15"/>
    <mergeCell ref="F16:G16"/>
    <mergeCell ref="T1:U1"/>
    <mergeCell ref="F7:G7"/>
    <mergeCell ref="T7:U7"/>
    <mergeCell ref="F8:G8"/>
    <mergeCell ref="T8:U8"/>
    <mergeCell ref="F2:H2"/>
    <mergeCell ref="F3:H3"/>
    <mergeCell ref="I3:K3"/>
    <mergeCell ref="F1:R1"/>
    <mergeCell ref="R5:S5"/>
    <mergeCell ref="F4:H5"/>
    <mergeCell ref="I4:J5"/>
    <mergeCell ref="L4:L5"/>
    <mergeCell ref="M4:O5"/>
    <mergeCell ref="I2:J2"/>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1:G31"/>
    <mergeCell ref="T31:U31"/>
    <mergeCell ref="F32:G32"/>
    <mergeCell ref="T32:U32"/>
    <mergeCell ref="F33:G33"/>
    <mergeCell ref="T33:U33"/>
    <mergeCell ref="F34:G34"/>
    <mergeCell ref="T34:U34"/>
    <mergeCell ref="F35:G35"/>
    <mergeCell ref="T35:U35"/>
    <mergeCell ref="F36:G36"/>
    <mergeCell ref="T36:U36"/>
    <mergeCell ref="F37:G37"/>
    <mergeCell ref="T37:U37"/>
    <mergeCell ref="F38:G38"/>
    <mergeCell ref="T38:U38"/>
    <mergeCell ref="F39:G39"/>
    <mergeCell ref="T39:U39"/>
    <mergeCell ref="F40:G40"/>
    <mergeCell ref="T40:U40"/>
    <mergeCell ref="F54:G54"/>
    <mergeCell ref="F41:G41"/>
    <mergeCell ref="T41:U41"/>
    <mergeCell ref="F42:G42"/>
    <mergeCell ref="T42:U42"/>
  </mergeCells>
  <phoneticPr fontId="1"/>
  <conditionalFormatting sqref="H8:U42">
    <cfRule type="expression" dxfId="23" priority="2">
      <formula>$H8&lt;&gt;""</formula>
    </cfRule>
  </conditionalFormatting>
  <conditionalFormatting sqref="H8:J42">
    <cfRule type="duplicateValues" dxfId="22" priority="1"/>
  </conditionalFormatting>
  <dataValidations count="7">
    <dataValidation type="list" imeMode="off" allowBlank="1" showInputMessage="1" showErrorMessage="1" errorTitle="プルダウンから選んでください。" sqref="N7 P7 R7" xr:uid="{00000000-0002-0000-1300-000000000000}">
      <formula1>"SL,GS,SJ,NC,CC,CF,RL"</formula1>
    </dataValidation>
    <dataValidation type="list" imeMode="off" allowBlank="1" showInputMessage="1" sqref="O8:O42 Q8:Q42 S8:S42" xr:uid="{00000000-0002-0000-1300-000001000000}">
      <formula1>"特"</formula1>
    </dataValidation>
    <dataValidation type="list" imeMode="off" allowBlank="1" showInputMessage="1" showErrorMessage="1" errorTitle="半角1～3で入力してください。" sqref="M8:M42" xr:uid="{00000000-0002-0000-1300-000002000000}">
      <formula1>"1,2,3"</formula1>
    </dataValidation>
    <dataValidation type="list" imeMode="hiragana" allowBlank="1" showInputMessage="1" showErrorMessage="1" sqref="N8:N42 P8:P42 R8:R42" xr:uid="{00000000-0002-0000-1300-000003000000}">
      <formula1>"○"</formula1>
    </dataValidation>
    <dataValidation type="list" imeMode="hiragana" allowBlank="1" showInputMessage="1" showErrorMessage="1" sqref="M4" xr:uid="{00000000-0002-0000-1300-000004000000}">
      <formula1>"男子,女子"</formula1>
    </dataValidation>
    <dataValidation imeMode="halfAlpha" allowBlank="1" showInputMessage="1" showErrorMessage="1" sqref="F8:G42 J8:J42" xr:uid="{00000000-0002-0000-1300-000005000000}"/>
    <dataValidation imeMode="fullKatakana" allowBlank="1" showInputMessage="1" showErrorMessage="1" sqref="I8:I42" xr:uid="{00000000-0002-0000-1300-000006000000}"/>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1300-000008000000}">
          <x14:formula1>
            <xm:f>リスト!$P$2:$P$102</xm:f>
          </x14:formula1>
          <xm:sqref>L8:L42</xm:sqref>
        </x14:dataValidation>
        <x14:dataValidation type="list" imeMode="hiragana" allowBlank="1" showInputMessage="1" xr:uid="{CB5AA9FA-9E72-43EE-B389-663B72B4A02D}">
          <x14:formula1>
            <xm:f>リスト!$J$2:$J$102</xm:f>
          </x14:formula1>
          <xm:sqref>K8:K42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T25"/>
  <sheetViews>
    <sheetView showGridLines="0" showRowColHeaders="0" tabSelected="1" workbookViewId="0">
      <selection activeCell="D8" sqref="D8:E8"/>
    </sheetView>
  </sheetViews>
  <sheetFormatPr defaultColWidth="0" defaultRowHeight="13.5" zeroHeight="1"/>
  <cols>
    <col min="1" max="1" width="5.125" style="12" customWidth="1"/>
    <col min="2" max="18" width="6.75" style="12" customWidth="1"/>
    <col min="19" max="19" width="5.125" style="12" customWidth="1"/>
    <col min="20" max="20" width="0" style="12" hidden="1" customWidth="1"/>
    <col min="21" max="16384" width="9" style="12" hidden="1"/>
  </cols>
  <sheetData>
    <row r="1" spans="2:19" ht="20.25" customHeight="1"/>
    <row r="2" spans="2:19" ht="17.25">
      <c r="B2" s="13" t="s">
        <v>110</v>
      </c>
      <c r="C2" s="209">
        <v>4</v>
      </c>
      <c r="D2" s="14" t="s">
        <v>111</v>
      </c>
      <c r="E2" s="14"/>
      <c r="F2" s="14"/>
      <c r="G2" s="14"/>
      <c r="H2" s="14"/>
      <c r="I2" s="14"/>
      <c r="J2" s="14"/>
      <c r="K2" s="14"/>
      <c r="L2" s="14"/>
      <c r="M2" s="14"/>
      <c r="N2" s="14"/>
      <c r="O2" s="14"/>
      <c r="P2" s="14"/>
      <c r="Q2" s="14"/>
      <c r="R2" s="14"/>
    </row>
    <row r="3" spans="2:19" ht="33" customHeight="1">
      <c r="B3" s="13"/>
      <c r="C3" s="15"/>
      <c r="D3" s="14"/>
      <c r="E3" s="14"/>
      <c r="F3" s="14"/>
      <c r="G3" s="14"/>
      <c r="H3" s="14"/>
      <c r="I3" s="14"/>
      <c r="J3" s="14"/>
      <c r="K3" s="14"/>
      <c r="L3" s="14"/>
      <c r="M3" s="14"/>
      <c r="N3" s="14"/>
      <c r="O3" s="14"/>
      <c r="P3" s="14"/>
      <c r="Q3" s="14"/>
      <c r="R3" s="14"/>
    </row>
    <row r="4" spans="2:19" ht="19.5" thickBot="1">
      <c r="B4" s="16" t="s">
        <v>112</v>
      </c>
      <c r="C4" s="14"/>
      <c r="D4" s="14"/>
      <c r="F4" s="14"/>
      <c r="G4" s="14"/>
      <c r="H4" s="14"/>
      <c r="I4" s="16" t="s">
        <v>336</v>
      </c>
      <c r="J4" s="14"/>
      <c r="K4" s="14"/>
      <c r="L4" s="14"/>
      <c r="M4" s="14"/>
      <c r="N4" s="14"/>
      <c r="O4" s="14"/>
    </row>
    <row r="5" spans="2:19" ht="15">
      <c r="B5" s="17"/>
      <c r="C5" s="18"/>
      <c r="D5" s="18"/>
      <c r="E5" s="18"/>
      <c r="F5" s="18"/>
      <c r="G5" s="19"/>
      <c r="I5" s="20"/>
      <c r="J5" s="21"/>
      <c r="K5" s="21"/>
      <c r="L5" s="21"/>
      <c r="M5" s="21"/>
      <c r="N5" s="21"/>
      <c r="O5" s="21"/>
      <c r="P5" s="47"/>
      <c r="Q5" s="47"/>
      <c r="R5" s="48"/>
    </row>
    <row r="6" spans="2:19" ht="15">
      <c r="B6" s="22"/>
      <c r="C6" s="23" t="s">
        <v>113</v>
      </c>
      <c r="D6" s="23"/>
      <c r="E6" s="23"/>
      <c r="F6" s="23"/>
      <c r="G6" s="24"/>
      <c r="I6" s="25"/>
      <c r="J6" s="26"/>
      <c r="K6" s="26"/>
      <c r="L6" s="26"/>
      <c r="M6" s="26"/>
      <c r="N6" s="26"/>
      <c r="O6" s="26"/>
      <c r="P6" s="46"/>
      <c r="Q6" s="46"/>
      <c r="R6" s="49"/>
    </row>
    <row r="7" spans="2:19" ht="15.75" thickBot="1">
      <c r="B7" s="22"/>
      <c r="C7" s="214" t="s">
        <v>351</v>
      </c>
      <c r="D7" s="215"/>
      <c r="E7" s="215"/>
      <c r="F7" s="23"/>
      <c r="G7" s="24"/>
      <c r="I7" s="25"/>
      <c r="J7" s="26"/>
      <c r="K7" s="26"/>
      <c r="L7" s="26"/>
      <c r="M7" s="26"/>
      <c r="N7" s="26"/>
      <c r="O7" s="26"/>
      <c r="P7" s="46"/>
      <c r="Q7" s="46"/>
      <c r="R7" s="49"/>
    </row>
    <row r="8" spans="2:19" ht="19.5" thickBot="1">
      <c r="B8" s="22"/>
      <c r="C8" s="214"/>
      <c r="D8" s="446" t="s">
        <v>7</v>
      </c>
      <c r="E8" s="447"/>
      <c r="F8" s="27"/>
      <c r="G8" s="28"/>
      <c r="I8" s="25"/>
      <c r="J8" s="26"/>
      <c r="K8" s="26"/>
      <c r="L8" s="26"/>
      <c r="M8" s="26"/>
      <c r="N8" s="26"/>
      <c r="O8" s="26"/>
      <c r="P8" s="46"/>
      <c r="Q8" s="46"/>
      <c r="R8" s="49"/>
    </row>
    <row r="9" spans="2:19" ht="15.75" thickBot="1">
      <c r="B9" s="29"/>
      <c r="C9" s="30"/>
      <c r="D9" s="31"/>
      <c r="E9" s="30"/>
      <c r="F9" s="30"/>
      <c r="G9" s="32"/>
      <c r="I9" s="25"/>
      <c r="J9" s="26"/>
      <c r="K9" s="26"/>
      <c r="L9" s="26"/>
      <c r="M9" s="26"/>
      <c r="N9" s="26"/>
      <c r="O9" s="26"/>
      <c r="P9" s="46"/>
      <c r="Q9" s="46"/>
      <c r="R9" s="49"/>
    </row>
    <row r="10" spans="2:19" ht="15.75" thickBot="1">
      <c r="I10" s="50"/>
      <c r="J10" s="51"/>
      <c r="K10" s="51"/>
      <c r="L10" s="51"/>
      <c r="M10" s="51"/>
      <c r="N10" s="51"/>
      <c r="O10" s="51"/>
      <c r="P10" s="52"/>
      <c r="Q10" s="52"/>
      <c r="R10" s="53"/>
    </row>
    <row r="11" spans="2:19" ht="19.5" thickBot="1">
      <c r="B11" s="16" t="s">
        <v>337</v>
      </c>
      <c r="C11" s="14"/>
      <c r="D11" s="14"/>
      <c r="E11" s="14"/>
      <c r="F11" s="14"/>
      <c r="G11" s="14"/>
      <c r="H11" s="14"/>
      <c r="I11" s="448" t="s">
        <v>352</v>
      </c>
      <c r="J11" s="449"/>
      <c r="K11" s="449"/>
      <c r="L11" s="449"/>
      <c r="M11" s="449"/>
      <c r="N11" s="449"/>
      <c r="O11" s="449"/>
      <c r="P11" s="449"/>
      <c r="Q11" s="449"/>
      <c r="R11" s="449"/>
    </row>
    <row r="12" spans="2:19" ht="15" customHeight="1" thickBot="1">
      <c r="B12" s="33"/>
      <c r="C12" s="34"/>
      <c r="D12" s="34"/>
      <c r="E12" s="34"/>
      <c r="F12" s="34"/>
      <c r="G12" s="35"/>
      <c r="I12" s="450"/>
      <c r="J12" s="450"/>
      <c r="K12" s="450"/>
      <c r="L12" s="450"/>
      <c r="M12" s="450"/>
      <c r="N12" s="450"/>
      <c r="O12" s="450"/>
      <c r="P12" s="450"/>
      <c r="Q12" s="450"/>
      <c r="R12" s="450"/>
      <c r="S12"/>
    </row>
    <row r="13" spans="2:19" ht="15" customHeight="1">
      <c r="B13" s="36"/>
      <c r="C13" s="37"/>
      <c r="D13" s="38"/>
      <c r="E13" s="38"/>
      <c r="F13" s="37"/>
      <c r="G13" s="39"/>
      <c r="I13" s="451" t="s">
        <v>353</v>
      </c>
      <c r="J13" s="452"/>
      <c r="K13" s="452"/>
      <c r="L13" s="452"/>
      <c r="M13" s="216"/>
      <c r="N13" s="216"/>
      <c r="O13" s="216"/>
      <c r="P13" s="216"/>
      <c r="Q13" s="216"/>
      <c r="R13" s="217"/>
      <c r="S13"/>
    </row>
    <row r="14" spans="2:19" ht="15">
      <c r="B14" s="36"/>
      <c r="C14" s="37"/>
      <c r="D14" s="38"/>
      <c r="E14" s="38"/>
      <c r="F14" s="37"/>
      <c r="G14" s="39"/>
      <c r="I14" s="442"/>
      <c r="J14" s="443"/>
      <c r="K14" s="443"/>
      <c r="L14" s="443"/>
      <c r="M14" s="216"/>
      <c r="N14" s="216"/>
      <c r="O14" s="216"/>
      <c r="P14" s="216"/>
      <c r="Q14" s="216"/>
      <c r="R14" s="217"/>
      <c r="S14"/>
    </row>
    <row r="15" spans="2:19" ht="15">
      <c r="B15" s="36"/>
      <c r="C15" s="37"/>
      <c r="D15" s="38"/>
      <c r="E15" s="38"/>
      <c r="F15" s="37"/>
      <c r="G15" s="39"/>
      <c r="I15" s="442" t="s">
        <v>354</v>
      </c>
      <c r="J15" s="443"/>
      <c r="K15" s="443"/>
      <c r="L15" s="443"/>
      <c r="M15" s="443"/>
      <c r="N15" s="216"/>
      <c r="O15" s="216"/>
      <c r="P15" s="216"/>
      <c r="Q15" s="216"/>
      <c r="R15" s="217"/>
      <c r="S15"/>
    </row>
    <row r="16" spans="2:19" ht="15">
      <c r="B16" s="36"/>
      <c r="C16" s="37"/>
      <c r="D16" s="38"/>
      <c r="E16" s="38"/>
      <c r="F16" s="37"/>
      <c r="G16" s="39"/>
      <c r="I16" s="442"/>
      <c r="J16" s="443"/>
      <c r="K16" s="443"/>
      <c r="L16" s="443"/>
      <c r="M16" s="443"/>
      <c r="N16" s="216"/>
      <c r="O16" s="216"/>
      <c r="P16" s="216"/>
      <c r="Q16" s="216"/>
      <c r="R16" s="217"/>
      <c r="S16"/>
    </row>
    <row r="17" spans="2:19" ht="15" customHeight="1">
      <c r="B17" s="36"/>
      <c r="C17" s="37"/>
      <c r="D17" s="38"/>
      <c r="E17" s="38"/>
      <c r="F17" s="37"/>
      <c r="G17" s="39"/>
      <c r="I17" s="442" t="s">
        <v>358</v>
      </c>
      <c r="J17" s="443"/>
      <c r="K17" s="443"/>
      <c r="L17" s="443"/>
      <c r="M17" s="443"/>
      <c r="N17" s="443"/>
      <c r="O17" s="216"/>
      <c r="P17" s="216"/>
      <c r="Q17" s="216"/>
      <c r="R17" s="217"/>
      <c r="S17"/>
    </row>
    <row r="18" spans="2:19" ht="15">
      <c r="B18" s="36"/>
      <c r="C18" s="37"/>
      <c r="D18" s="38"/>
      <c r="E18" s="38"/>
      <c r="F18" s="37"/>
      <c r="G18" s="39"/>
      <c r="I18" s="442"/>
      <c r="J18" s="443"/>
      <c r="K18" s="443"/>
      <c r="L18" s="443"/>
      <c r="M18" s="443"/>
      <c r="N18" s="443"/>
      <c r="O18" s="216"/>
      <c r="P18" s="216"/>
      <c r="Q18" s="216"/>
      <c r="R18" s="217"/>
      <c r="S18"/>
    </row>
    <row r="19" spans="2:19" ht="15" customHeight="1">
      <c r="B19" s="36"/>
      <c r="C19" s="37"/>
      <c r="D19" s="38"/>
      <c r="E19" s="38"/>
      <c r="F19" s="37"/>
      <c r="G19" s="39"/>
      <c r="I19" s="442" t="s">
        <v>355</v>
      </c>
      <c r="J19" s="443"/>
      <c r="K19" s="443"/>
      <c r="L19" s="216"/>
      <c r="M19" s="443" t="s">
        <v>359</v>
      </c>
      <c r="N19" s="443"/>
      <c r="O19" s="443"/>
      <c r="P19" s="443"/>
      <c r="Q19" s="216"/>
      <c r="R19" s="217"/>
      <c r="S19"/>
    </row>
    <row r="20" spans="2:19" ht="15.75" thickBot="1">
      <c r="B20" s="40"/>
      <c r="C20" s="41"/>
      <c r="D20" s="42"/>
      <c r="E20" s="41"/>
      <c r="F20" s="41"/>
      <c r="G20" s="43"/>
      <c r="I20" s="444"/>
      <c r="J20" s="445"/>
      <c r="K20" s="445"/>
      <c r="L20" s="218"/>
      <c r="M20" s="445"/>
      <c r="N20" s="445"/>
      <c r="O20" s="445"/>
      <c r="P20" s="445"/>
      <c r="Q20" s="218"/>
      <c r="R20" s="219"/>
      <c r="S20"/>
    </row>
    <row r="21" spans="2:19">
      <c r="J21" s="45"/>
      <c r="K21" s="45"/>
      <c r="L21" s="45"/>
      <c r="M21" s="45"/>
      <c r="N21" s="45"/>
      <c r="O21" s="45"/>
      <c r="P21" s="45"/>
      <c r="Q21" s="45"/>
      <c r="R21" s="45"/>
    </row>
    <row r="22" spans="2:19">
      <c r="J22" s="45"/>
      <c r="K22" s="45"/>
      <c r="L22" s="45"/>
      <c r="M22" s="45"/>
      <c r="N22" s="45"/>
      <c r="O22" s="45"/>
      <c r="P22" s="45"/>
      <c r="Q22" s="45"/>
      <c r="R22" s="45"/>
    </row>
    <row r="23" spans="2:19">
      <c r="D23" s="44"/>
      <c r="J23" s="45"/>
      <c r="K23" s="45"/>
      <c r="L23" s="45"/>
      <c r="M23" s="45"/>
      <c r="N23" s="45"/>
      <c r="O23" s="45"/>
      <c r="P23" s="45"/>
      <c r="Q23" s="45"/>
      <c r="R23" s="45"/>
    </row>
    <row r="24" spans="2:19" hidden="1">
      <c r="J24" s="45"/>
      <c r="K24" s="45"/>
      <c r="L24" s="45"/>
      <c r="M24" s="45"/>
      <c r="N24" s="45"/>
      <c r="O24" s="45"/>
      <c r="P24" s="45"/>
      <c r="Q24" s="45"/>
      <c r="R24" s="45"/>
    </row>
    <row r="25" spans="2:19" hidden="1">
      <c r="J25" s="45"/>
      <c r="K25" s="45"/>
      <c r="L25" s="45"/>
      <c r="M25" s="45"/>
      <c r="N25" s="45"/>
      <c r="O25" s="45"/>
      <c r="P25" s="45"/>
      <c r="Q25" s="45"/>
      <c r="R25" s="45"/>
    </row>
  </sheetData>
  <sheetProtection password="D8F5" sheet="1" selectLockedCells="1" selectUnlockedCells="1"/>
  <mergeCells count="7">
    <mergeCell ref="I17:N18"/>
    <mergeCell ref="I19:K20"/>
    <mergeCell ref="M19:P20"/>
    <mergeCell ref="D8:E8"/>
    <mergeCell ref="I11:R12"/>
    <mergeCell ref="I15:M16"/>
    <mergeCell ref="I13:L14"/>
  </mergeCells>
  <phoneticPr fontId="1"/>
  <printOptions horizontalCentered="1" verticalCentered="1"/>
  <pageMargins left="0.39370078740157483" right="0.39370078740157483" top="0.39370078740157483" bottom="0.39370078740157483" header="0.19685039370078741" footer="0.19685039370078741"/>
  <pageSetup paperSize="9" orientation="landscape" r:id="rId1"/>
  <drawing r:id="rId2"/>
  <extLst>
    <ext xmlns:x14="http://schemas.microsoft.com/office/spreadsheetml/2009/9/main" uri="{CCE6A557-97BC-4b89-ADB6-D9C93CAAB3DF}">
      <x14:dataValidations xmlns:xm="http://schemas.microsoft.com/office/excel/2006/main" count="1">
        <x14:dataValidation type="list" errorStyle="warning" imeMode="hiragana" allowBlank="1" showErrorMessage="1" errorTitle="リストから選んでください" xr:uid="{00000000-0002-0000-0100-000000000000}">
          <x14:formula1>
            <xm:f>リスト!$A$1:$A$48</xm:f>
          </x14:formula1>
          <xm:sqref>D8:E8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5"/>
      <c r="B1" s="95"/>
      <c r="C1" s="95"/>
      <c r="D1" s="95"/>
      <c r="E1" s="95"/>
      <c r="F1" s="605" t="s">
        <v>450</v>
      </c>
      <c r="G1" s="605"/>
      <c r="H1" s="605"/>
      <c r="I1" s="605"/>
      <c r="J1" s="605"/>
      <c r="K1" s="605"/>
      <c r="L1" s="605"/>
      <c r="M1" s="605"/>
      <c r="N1" s="96" t="s">
        <v>247</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12</v>
      </c>
      <c r="M4" s="601" t="s">
        <v>4</v>
      </c>
      <c r="N4" s="603" t="s">
        <v>105</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INDEX項目クロス男子</v>
      </c>
      <c r="S5" s="10" t="str">
        <f>INDEX($S$9:$S$15,MATCH($N$4,$Q$9:$Q$15,0),1)&amp;L4</f>
        <v>INDEXDATAクロス男子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CC男子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24"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ca="1" si="1"/>
        <v/>
      </c>
      <c r="J10" s="109" t="str">
        <f t="shared" ca="1" si="1"/>
        <v/>
      </c>
      <c r="K10" s="110" t="str">
        <f t="shared" ca="1" si="1"/>
        <v/>
      </c>
      <c r="L10" s="111" t="str">
        <f t="shared" ca="1" si="1"/>
        <v/>
      </c>
      <c r="M10" s="112" t="str">
        <f t="shared" ca="1" si="1"/>
        <v/>
      </c>
      <c r="N10" s="113" t="str">
        <f t="shared" ca="1" si="1"/>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1"/>
        <v/>
      </c>
      <c r="J11" s="109" t="str">
        <f t="shared" ca="1" si="1"/>
        <v/>
      </c>
      <c r="K11" s="110" t="str">
        <f t="shared" ca="1" si="1"/>
        <v/>
      </c>
      <c r="L11" s="111" t="str">
        <f t="shared" ca="1" si="1"/>
        <v/>
      </c>
      <c r="M11" s="112" t="str">
        <f t="shared" ca="1" si="1"/>
        <v/>
      </c>
      <c r="N11" s="113" t="str">
        <f t="shared" ca="1" si="1"/>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1"/>
        <v/>
      </c>
      <c r="J12" s="109" t="str">
        <f t="shared" ca="1" si="1"/>
        <v/>
      </c>
      <c r="K12" s="110" t="str">
        <f t="shared" ca="1" si="1"/>
        <v/>
      </c>
      <c r="L12" s="111" t="str">
        <f t="shared" ca="1" si="1"/>
        <v/>
      </c>
      <c r="M12" s="112" t="str">
        <f t="shared" ca="1" si="1"/>
        <v/>
      </c>
      <c r="N12" s="113" t="str">
        <f t="shared" ca="1" si="1"/>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1"/>
        <v/>
      </c>
      <c r="J13" s="109" t="str">
        <f t="shared" ca="1" si="1"/>
        <v/>
      </c>
      <c r="K13" s="110" t="str">
        <f t="shared" ca="1" si="1"/>
        <v/>
      </c>
      <c r="L13" s="111" t="str">
        <f t="shared" ca="1" si="1"/>
        <v/>
      </c>
      <c r="M13" s="112" t="str">
        <f t="shared" ca="1" si="1"/>
        <v/>
      </c>
      <c r="N13" s="113" t="str">
        <f t="shared" ca="1" si="1"/>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1"/>
        <v/>
      </c>
      <c r="J14" s="109" t="str">
        <f t="shared" ca="1" si="1"/>
        <v/>
      </c>
      <c r="K14" s="110" t="str">
        <f t="shared" ca="1" si="1"/>
        <v/>
      </c>
      <c r="L14" s="111" t="str">
        <f t="shared" ca="1" si="1"/>
        <v/>
      </c>
      <c r="M14" s="112" t="str">
        <f t="shared" ca="1" si="1"/>
        <v/>
      </c>
      <c r="N14" s="113" t="str">
        <f t="shared" ca="1" si="1"/>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1"/>
        <v/>
      </c>
      <c r="J15" s="109" t="str">
        <f t="shared" ca="1" si="1"/>
        <v/>
      </c>
      <c r="K15" s="110" t="str">
        <f t="shared" ca="1" si="1"/>
        <v/>
      </c>
      <c r="L15" s="111" t="str">
        <f t="shared" ca="1" si="1"/>
        <v/>
      </c>
      <c r="M15" s="112" t="str">
        <f t="shared" ca="1" si="1"/>
        <v/>
      </c>
      <c r="N15" s="113" t="str">
        <f t="shared" ca="1" si="1"/>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1"/>
        <v/>
      </c>
      <c r="J16" s="109" t="str">
        <f t="shared" ca="1" si="1"/>
        <v/>
      </c>
      <c r="K16" s="110" t="str">
        <f t="shared" ca="1" si="1"/>
        <v/>
      </c>
      <c r="L16" s="111" t="str">
        <f t="shared" ca="1" si="1"/>
        <v/>
      </c>
      <c r="M16" s="112" t="str">
        <f t="shared" ca="1" si="1"/>
        <v/>
      </c>
      <c r="N16" s="113" t="str">
        <f t="shared" ca="1" si="1"/>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1"/>
        <v/>
      </c>
      <c r="J17" s="109" t="str">
        <f t="shared" ca="1" si="1"/>
        <v/>
      </c>
      <c r="K17" s="110" t="str">
        <f t="shared" ca="1" si="1"/>
        <v/>
      </c>
      <c r="L17" s="111" t="str">
        <f t="shared" ca="1" si="1"/>
        <v/>
      </c>
      <c r="M17" s="112" t="str">
        <f t="shared" ca="1" si="1"/>
        <v/>
      </c>
      <c r="N17" s="113" t="str">
        <f t="shared" ca="1" si="1"/>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1"/>
        <v/>
      </c>
      <c r="J18" s="109" t="str">
        <f t="shared" ca="1" si="1"/>
        <v/>
      </c>
      <c r="K18" s="110" t="str">
        <f t="shared" ca="1" si="1"/>
        <v/>
      </c>
      <c r="L18" s="111" t="str">
        <f t="shared" ca="1" si="1"/>
        <v/>
      </c>
      <c r="M18" s="112" t="str">
        <f t="shared" ca="1" si="1"/>
        <v/>
      </c>
      <c r="N18" s="113" t="str">
        <f t="shared" ca="1" si="1"/>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1"/>
        <v/>
      </c>
      <c r="J19" s="109" t="str">
        <f t="shared" ca="1" si="1"/>
        <v/>
      </c>
      <c r="K19" s="110" t="str">
        <f t="shared" ca="1" si="1"/>
        <v/>
      </c>
      <c r="L19" s="111" t="str">
        <f t="shared" ca="1" si="1"/>
        <v/>
      </c>
      <c r="M19" s="112" t="str">
        <f t="shared" ca="1" si="1"/>
        <v/>
      </c>
      <c r="N19" s="113" t="str">
        <f t="shared" ca="1" si="1"/>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1"/>
        <v/>
      </c>
      <c r="J20" s="109" t="str">
        <f t="shared" ca="1" si="1"/>
        <v/>
      </c>
      <c r="K20" s="110" t="str">
        <f t="shared" ca="1" si="1"/>
        <v/>
      </c>
      <c r="L20" s="111" t="str">
        <f t="shared" ca="1" si="1"/>
        <v/>
      </c>
      <c r="M20" s="112" t="str">
        <f t="shared" ca="1" si="1"/>
        <v/>
      </c>
      <c r="N20" s="113" t="str">
        <f t="shared" ca="1" si="1"/>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1"/>
        <v/>
      </c>
      <c r="J21" s="109" t="str">
        <f t="shared" ca="1" si="1"/>
        <v/>
      </c>
      <c r="K21" s="110" t="str">
        <f t="shared" ca="1" si="1"/>
        <v/>
      </c>
      <c r="L21" s="111" t="str">
        <f t="shared" ca="1" si="1"/>
        <v/>
      </c>
      <c r="M21" s="112" t="str">
        <f t="shared" ca="1" si="1"/>
        <v/>
      </c>
      <c r="N21" s="113" t="str">
        <f t="shared" ca="1" si="1"/>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1"/>
        <v/>
      </c>
      <c r="J22" s="109" t="str">
        <f t="shared" ca="1" si="1"/>
        <v/>
      </c>
      <c r="K22" s="110" t="str">
        <f t="shared" ca="1" si="1"/>
        <v/>
      </c>
      <c r="L22" s="111" t="str">
        <f t="shared" ca="1" si="1"/>
        <v/>
      </c>
      <c r="M22" s="112" t="str">
        <f t="shared" ca="1" si="1"/>
        <v/>
      </c>
      <c r="N22" s="113" t="str">
        <f t="shared" ca="1" si="1"/>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1"/>
        <v/>
      </c>
      <c r="J23" s="109" t="str">
        <f t="shared" ca="1" si="1"/>
        <v/>
      </c>
      <c r="K23" s="110" t="str">
        <f t="shared" ca="1" si="1"/>
        <v/>
      </c>
      <c r="L23" s="111" t="str">
        <f t="shared" ca="1" si="1"/>
        <v/>
      </c>
      <c r="M23" s="112" t="str">
        <f t="shared" ca="1" si="1"/>
        <v/>
      </c>
      <c r="N23" s="113" t="str">
        <f t="shared" ca="1" si="1"/>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1"/>
        <v/>
      </c>
      <c r="J24" s="109" t="str">
        <f t="shared" ca="1" si="1"/>
        <v/>
      </c>
      <c r="K24" s="110" t="str">
        <f t="shared" ca="1" si="1"/>
        <v/>
      </c>
      <c r="L24" s="111" t="str">
        <f t="shared" ca="1" si="1"/>
        <v/>
      </c>
      <c r="M24" s="112" t="str">
        <f t="shared" ca="1" si="1"/>
        <v/>
      </c>
      <c r="N24" s="113" t="str">
        <f t="shared" ca="1" si="1"/>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5">IFERROR(INDEX(INDIRECT($S$5),MATCH($B25,INDIRECT($B$8),0),MATCH(I$7,INDIRECT($R$5),0)),"")</f>
        <v/>
      </c>
      <c r="J25" s="109" t="str">
        <f t="shared" ca="1" si="5"/>
        <v/>
      </c>
      <c r="K25" s="110" t="str">
        <f t="shared" ca="1" si="5"/>
        <v/>
      </c>
      <c r="L25" s="111" t="str">
        <f t="shared" ca="1" si="5"/>
        <v/>
      </c>
      <c r="M25" s="112" t="str">
        <f t="shared" ca="1" si="5"/>
        <v/>
      </c>
      <c r="N25" s="113" t="str">
        <f t="shared" ca="1" si="5"/>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5"/>
        <v/>
      </c>
      <c r="J26" s="109" t="str">
        <f t="shared" ca="1" si="5"/>
        <v/>
      </c>
      <c r="K26" s="110" t="str">
        <f t="shared" ca="1" si="5"/>
        <v/>
      </c>
      <c r="L26" s="111" t="str">
        <f t="shared" ca="1" si="5"/>
        <v/>
      </c>
      <c r="M26" s="112" t="str">
        <f t="shared" ca="1" si="5"/>
        <v/>
      </c>
      <c r="N26" s="113" t="str">
        <f t="shared" ca="1" si="5"/>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5"/>
        <v/>
      </c>
      <c r="J27" s="109" t="str">
        <f t="shared" ca="1" si="5"/>
        <v/>
      </c>
      <c r="K27" s="110" t="str">
        <f t="shared" ca="1" si="5"/>
        <v/>
      </c>
      <c r="L27" s="111" t="str">
        <f t="shared" ca="1" si="5"/>
        <v/>
      </c>
      <c r="M27" s="112" t="str">
        <f t="shared" ca="1" si="5"/>
        <v/>
      </c>
      <c r="N27" s="113" t="str">
        <f t="shared" ca="1" si="5"/>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5"/>
        <v/>
      </c>
      <c r="J28" s="117" t="str">
        <f t="shared" ca="1" si="5"/>
        <v/>
      </c>
      <c r="K28" s="115" t="str">
        <f t="shared" ca="1" si="5"/>
        <v/>
      </c>
      <c r="L28" s="118" t="str">
        <f t="shared" ca="1" si="5"/>
        <v/>
      </c>
      <c r="M28" s="119" t="str">
        <f t="shared" ca="1" si="5"/>
        <v/>
      </c>
      <c r="N28" s="120" t="str">
        <f t="shared" ca="1" si="5"/>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5"/>
        <v/>
      </c>
      <c r="J29" s="109" t="str">
        <f t="shared" ca="1" si="5"/>
        <v/>
      </c>
      <c r="K29" s="121" t="str">
        <f t="shared" ca="1" si="5"/>
        <v/>
      </c>
      <c r="L29" s="111" t="str">
        <f t="shared" ca="1" si="5"/>
        <v/>
      </c>
      <c r="M29" s="123" t="str">
        <f t="shared" ca="1" si="5"/>
        <v/>
      </c>
      <c r="N29" s="124" t="str">
        <f t="shared" ca="1" si="5"/>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5"/>
        <v/>
      </c>
      <c r="J30" s="109" t="str">
        <f t="shared" ca="1" si="5"/>
        <v/>
      </c>
      <c r="K30" s="110" t="str">
        <f t="shared" ca="1" si="5"/>
        <v/>
      </c>
      <c r="L30" s="111" t="str">
        <f t="shared" ca="1" si="5"/>
        <v/>
      </c>
      <c r="M30" s="112" t="str">
        <f t="shared" ca="1" si="5"/>
        <v/>
      </c>
      <c r="N30" s="113" t="str">
        <f t="shared" ca="1" si="5"/>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5"/>
        <v/>
      </c>
      <c r="J31" s="109" t="str">
        <f t="shared" ca="1" si="5"/>
        <v/>
      </c>
      <c r="K31" s="110" t="str">
        <f t="shared" ca="1" si="5"/>
        <v/>
      </c>
      <c r="L31" s="111" t="str">
        <f t="shared" ca="1" si="5"/>
        <v/>
      </c>
      <c r="M31" s="112" t="str">
        <f t="shared" ca="1" si="5"/>
        <v/>
      </c>
      <c r="N31" s="113" t="str">
        <f t="shared" ca="1" si="5"/>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5"/>
        <v/>
      </c>
      <c r="J32" s="117" t="str">
        <f t="shared" ca="1" si="5"/>
        <v/>
      </c>
      <c r="K32" s="115" t="str">
        <f t="shared" ca="1" si="5"/>
        <v/>
      </c>
      <c r="L32" s="118" t="str">
        <f t="shared" ca="1" si="5"/>
        <v/>
      </c>
      <c r="M32" s="119" t="str">
        <f t="shared" ca="1" si="5"/>
        <v/>
      </c>
      <c r="N32" s="120" t="str">
        <f t="shared" ca="1" si="5"/>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126"/>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21" priority="4" operator="equal">
      <formula>0</formula>
    </cfRule>
  </conditionalFormatting>
  <conditionalFormatting sqref="F9:G32">
    <cfRule type="cellIs" dxfId="20" priority="3" operator="equal">
      <formula>0</formula>
    </cfRule>
  </conditionalFormatting>
  <conditionalFormatting sqref="M9:M28">
    <cfRule type="cellIs" dxfId="19" priority="2" operator="equal">
      <formula>0</formula>
    </cfRule>
  </conditionalFormatting>
  <conditionalFormatting sqref="H9:H32">
    <cfRule type="cellIs" dxfId="18" priority="1" operator="equal">
      <formula>"No Data"</formula>
    </cfRule>
  </conditionalFormatting>
  <dataValidations count="2">
    <dataValidation type="list" imeMode="hiragana" allowBlank="1" showInputMessage="1" showErrorMessage="1" sqref="L4" xr:uid="{00000000-0002-0000-1400-000000000000}">
      <formula1>"男子,女子,共通"</formula1>
    </dataValidation>
    <dataValidation type="list" imeMode="fullKatakana" allowBlank="1" showInputMessage="1" showErrorMessage="1" sqref="O5 N4" xr:uid="{00000000-0002-0000-14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5"/>
      <c r="B1" s="95"/>
      <c r="C1" s="95"/>
      <c r="D1" s="95"/>
      <c r="E1" s="95"/>
      <c r="F1" s="605" t="s">
        <v>450</v>
      </c>
      <c r="G1" s="605"/>
      <c r="H1" s="605"/>
      <c r="I1" s="605"/>
      <c r="J1" s="605"/>
      <c r="K1" s="605"/>
      <c r="L1" s="605"/>
      <c r="M1" s="605"/>
      <c r="N1" s="96" t="s">
        <v>246</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75"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94</v>
      </c>
      <c r="M4" s="601" t="s">
        <v>4</v>
      </c>
      <c r="N4" s="603" t="s">
        <v>105</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INDEX項目クロス女子</v>
      </c>
      <c r="S5" s="10" t="str">
        <f>INDEX($S$9:$S$15,MATCH($N$4,$Q$9:$Q$15,0),1)&amp;L4</f>
        <v>INDEXDATAクロス女子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CC女子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24"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ca="1" si="1"/>
        <v/>
      </c>
      <c r="J10" s="109" t="str">
        <f t="shared" ca="1" si="1"/>
        <v/>
      </c>
      <c r="K10" s="110" t="str">
        <f t="shared" ca="1" si="1"/>
        <v/>
      </c>
      <c r="L10" s="111" t="str">
        <f t="shared" ca="1" si="1"/>
        <v/>
      </c>
      <c r="M10" s="112" t="str">
        <f t="shared" ca="1" si="1"/>
        <v/>
      </c>
      <c r="N10" s="113" t="str">
        <f t="shared" ca="1" si="1"/>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1"/>
        <v/>
      </c>
      <c r="J11" s="109" t="str">
        <f t="shared" ca="1" si="1"/>
        <v/>
      </c>
      <c r="K11" s="110" t="str">
        <f t="shared" ca="1" si="1"/>
        <v/>
      </c>
      <c r="L11" s="111" t="str">
        <f t="shared" ca="1" si="1"/>
        <v/>
      </c>
      <c r="M11" s="112" t="str">
        <f t="shared" ca="1" si="1"/>
        <v/>
      </c>
      <c r="N11" s="113" t="str">
        <f t="shared" ca="1" si="1"/>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1"/>
        <v/>
      </c>
      <c r="J12" s="109" t="str">
        <f t="shared" ca="1" si="1"/>
        <v/>
      </c>
      <c r="K12" s="110" t="str">
        <f t="shared" ca="1" si="1"/>
        <v/>
      </c>
      <c r="L12" s="111" t="str">
        <f t="shared" ca="1" si="1"/>
        <v/>
      </c>
      <c r="M12" s="112" t="str">
        <f t="shared" ca="1" si="1"/>
        <v/>
      </c>
      <c r="N12" s="113" t="str">
        <f t="shared" ca="1" si="1"/>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1"/>
        <v/>
      </c>
      <c r="J13" s="109" t="str">
        <f t="shared" ca="1" si="1"/>
        <v/>
      </c>
      <c r="K13" s="110" t="str">
        <f t="shared" ca="1" si="1"/>
        <v/>
      </c>
      <c r="L13" s="111" t="str">
        <f t="shared" ca="1" si="1"/>
        <v/>
      </c>
      <c r="M13" s="112" t="str">
        <f t="shared" ca="1" si="1"/>
        <v/>
      </c>
      <c r="N13" s="113" t="str">
        <f t="shared" ca="1" si="1"/>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1"/>
        <v/>
      </c>
      <c r="J14" s="109" t="str">
        <f t="shared" ca="1" si="1"/>
        <v/>
      </c>
      <c r="K14" s="110" t="str">
        <f t="shared" ca="1" si="1"/>
        <v/>
      </c>
      <c r="L14" s="111" t="str">
        <f t="shared" ca="1" si="1"/>
        <v/>
      </c>
      <c r="M14" s="112" t="str">
        <f t="shared" ca="1" si="1"/>
        <v/>
      </c>
      <c r="N14" s="113" t="str">
        <f t="shared" ca="1" si="1"/>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1"/>
        <v/>
      </c>
      <c r="J15" s="109" t="str">
        <f t="shared" ca="1" si="1"/>
        <v/>
      </c>
      <c r="K15" s="110" t="str">
        <f t="shared" ca="1" si="1"/>
        <v/>
      </c>
      <c r="L15" s="111" t="str">
        <f t="shared" ca="1" si="1"/>
        <v/>
      </c>
      <c r="M15" s="112" t="str">
        <f t="shared" ca="1" si="1"/>
        <v/>
      </c>
      <c r="N15" s="113" t="str">
        <f t="shared" ca="1" si="1"/>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1"/>
        <v/>
      </c>
      <c r="J16" s="109" t="str">
        <f t="shared" ca="1" si="1"/>
        <v/>
      </c>
      <c r="K16" s="110" t="str">
        <f t="shared" ca="1" si="1"/>
        <v/>
      </c>
      <c r="L16" s="111" t="str">
        <f t="shared" ca="1" si="1"/>
        <v/>
      </c>
      <c r="M16" s="112" t="str">
        <f t="shared" ca="1" si="1"/>
        <v/>
      </c>
      <c r="N16" s="113" t="str">
        <f t="shared" ca="1" si="1"/>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1"/>
        <v/>
      </c>
      <c r="J17" s="109" t="str">
        <f t="shared" ca="1" si="1"/>
        <v/>
      </c>
      <c r="K17" s="110" t="str">
        <f t="shared" ca="1" si="1"/>
        <v/>
      </c>
      <c r="L17" s="111" t="str">
        <f t="shared" ca="1" si="1"/>
        <v/>
      </c>
      <c r="M17" s="112" t="str">
        <f t="shared" ca="1" si="1"/>
        <v/>
      </c>
      <c r="N17" s="113" t="str">
        <f t="shared" ca="1" si="1"/>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1"/>
        <v/>
      </c>
      <c r="J18" s="109" t="str">
        <f t="shared" ca="1" si="1"/>
        <v/>
      </c>
      <c r="K18" s="110" t="str">
        <f t="shared" ca="1" si="1"/>
        <v/>
      </c>
      <c r="L18" s="111" t="str">
        <f t="shared" ca="1" si="1"/>
        <v/>
      </c>
      <c r="M18" s="112" t="str">
        <f t="shared" ca="1" si="1"/>
        <v/>
      </c>
      <c r="N18" s="113" t="str">
        <f t="shared" ca="1" si="1"/>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1"/>
        <v/>
      </c>
      <c r="J19" s="109" t="str">
        <f t="shared" ca="1" si="1"/>
        <v/>
      </c>
      <c r="K19" s="110" t="str">
        <f t="shared" ca="1" si="1"/>
        <v/>
      </c>
      <c r="L19" s="111" t="str">
        <f t="shared" ca="1" si="1"/>
        <v/>
      </c>
      <c r="M19" s="112" t="str">
        <f t="shared" ca="1" si="1"/>
        <v/>
      </c>
      <c r="N19" s="113" t="str">
        <f t="shared" ca="1" si="1"/>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1"/>
        <v/>
      </c>
      <c r="J20" s="109" t="str">
        <f t="shared" ca="1" si="1"/>
        <v/>
      </c>
      <c r="K20" s="110" t="str">
        <f t="shared" ca="1" si="1"/>
        <v/>
      </c>
      <c r="L20" s="111" t="str">
        <f t="shared" ca="1" si="1"/>
        <v/>
      </c>
      <c r="M20" s="112" t="str">
        <f t="shared" ca="1" si="1"/>
        <v/>
      </c>
      <c r="N20" s="113" t="str">
        <f t="shared" ca="1" si="1"/>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1"/>
        <v/>
      </c>
      <c r="J21" s="109" t="str">
        <f t="shared" ca="1" si="1"/>
        <v/>
      </c>
      <c r="K21" s="110" t="str">
        <f t="shared" ca="1" si="1"/>
        <v/>
      </c>
      <c r="L21" s="111" t="str">
        <f t="shared" ca="1" si="1"/>
        <v/>
      </c>
      <c r="M21" s="112" t="str">
        <f t="shared" ca="1" si="1"/>
        <v/>
      </c>
      <c r="N21" s="113" t="str">
        <f t="shared" ca="1" si="1"/>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1"/>
        <v/>
      </c>
      <c r="J22" s="109" t="str">
        <f t="shared" ca="1" si="1"/>
        <v/>
      </c>
      <c r="K22" s="110" t="str">
        <f t="shared" ca="1" si="1"/>
        <v/>
      </c>
      <c r="L22" s="111" t="str">
        <f t="shared" ca="1" si="1"/>
        <v/>
      </c>
      <c r="M22" s="112" t="str">
        <f t="shared" ca="1" si="1"/>
        <v/>
      </c>
      <c r="N22" s="113" t="str">
        <f t="shared" ca="1" si="1"/>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1"/>
        <v/>
      </c>
      <c r="J23" s="109" t="str">
        <f t="shared" ca="1" si="1"/>
        <v/>
      </c>
      <c r="K23" s="110" t="str">
        <f t="shared" ca="1" si="1"/>
        <v/>
      </c>
      <c r="L23" s="111" t="str">
        <f t="shared" ca="1" si="1"/>
        <v/>
      </c>
      <c r="M23" s="112" t="str">
        <f t="shared" ca="1" si="1"/>
        <v/>
      </c>
      <c r="N23" s="113" t="str">
        <f t="shared" ca="1" si="1"/>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1"/>
        <v/>
      </c>
      <c r="J24" s="109" t="str">
        <f t="shared" ca="1" si="1"/>
        <v/>
      </c>
      <c r="K24" s="110" t="str">
        <f t="shared" ca="1" si="1"/>
        <v/>
      </c>
      <c r="L24" s="111" t="str">
        <f t="shared" ca="1" si="1"/>
        <v/>
      </c>
      <c r="M24" s="112" t="str">
        <f t="shared" ca="1" si="1"/>
        <v/>
      </c>
      <c r="N24" s="113" t="str">
        <f t="shared" ca="1" si="1"/>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5">IFERROR(INDEX(INDIRECT($S$5),MATCH($B25,INDIRECT($B$8),0),MATCH(I$7,INDIRECT($R$5),0)),"")</f>
        <v/>
      </c>
      <c r="J25" s="109" t="str">
        <f t="shared" ca="1" si="5"/>
        <v/>
      </c>
      <c r="K25" s="110" t="str">
        <f t="shared" ca="1" si="5"/>
        <v/>
      </c>
      <c r="L25" s="111" t="str">
        <f t="shared" ca="1" si="5"/>
        <v/>
      </c>
      <c r="M25" s="112" t="str">
        <f t="shared" ca="1" si="5"/>
        <v/>
      </c>
      <c r="N25" s="113" t="str">
        <f t="shared" ca="1" si="5"/>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5"/>
        <v/>
      </c>
      <c r="J26" s="109" t="str">
        <f t="shared" ca="1" si="5"/>
        <v/>
      </c>
      <c r="K26" s="110" t="str">
        <f t="shared" ca="1" si="5"/>
        <v/>
      </c>
      <c r="L26" s="111" t="str">
        <f t="shared" ca="1" si="5"/>
        <v/>
      </c>
      <c r="M26" s="112" t="str">
        <f t="shared" ca="1" si="5"/>
        <v/>
      </c>
      <c r="N26" s="113" t="str">
        <f t="shared" ca="1" si="5"/>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5"/>
        <v/>
      </c>
      <c r="J27" s="109" t="str">
        <f t="shared" ca="1" si="5"/>
        <v/>
      </c>
      <c r="K27" s="110" t="str">
        <f t="shared" ca="1" si="5"/>
        <v/>
      </c>
      <c r="L27" s="111" t="str">
        <f t="shared" ca="1" si="5"/>
        <v/>
      </c>
      <c r="M27" s="112" t="str">
        <f t="shared" ca="1" si="5"/>
        <v/>
      </c>
      <c r="N27" s="113" t="str">
        <f t="shared" ca="1" si="5"/>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5"/>
        <v/>
      </c>
      <c r="J28" s="117" t="str">
        <f t="shared" ca="1" si="5"/>
        <v/>
      </c>
      <c r="K28" s="115" t="str">
        <f t="shared" ca="1" si="5"/>
        <v/>
      </c>
      <c r="L28" s="118" t="str">
        <f t="shared" ca="1" si="5"/>
        <v/>
      </c>
      <c r="M28" s="119" t="str">
        <f t="shared" ca="1" si="5"/>
        <v/>
      </c>
      <c r="N28" s="120" t="str">
        <f t="shared" ca="1" si="5"/>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5"/>
        <v/>
      </c>
      <c r="J29" s="109" t="str">
        <f t="shared" ca="1" si="5"/>
        <v/>
      </c>
      <c r="K29" s="121" t="str">
        <f t="shared" ca="1" si="5"/>
        <v/>
      </c>
      <c r="L29" s="111" t="str">
        <f t="shared" ca="1" si="5"/>
        <v/>
      </c>
      <c r="M29" s="123" t="str">
        <f t="shared" ca="1" si="5"/>
        <v/>
      </c>
      <c r="N29" s="124" t="str">
        <f t="shared" ca="1" si="5"/>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330" t="str">
        <f t="shared" ca="1" si="4"/>
        <v>No Data</v>
      </c>
      <c r="I30" s="108" t="str">
        <f t="shared" ca="1" si="5"/>
        <v/>
      </c>
      <c r="J30" s="109" t="str">
        <f t="shared" ca="1" si="5"/>
        <v/>
      </c>
      <c r="K30" s="110" t="str">
        <f t="shared" ca="1" si="5"/>
        <v/>
      </c>
      <c r="L30" s="111" t="str">
        <f t="shared" ca="1" si="5"/>
        <v/>
      </c>
      <c r="M30" s="112" t="str">
        <f t="shared" ca="1" si="5"/>
        <v/>
      </c>
      <c r="N30" s="113" t="str">
        <f t="shared" ca="1" si="5"/>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10" t="str">
        <f t="shared" ca="1" si="4"/>
        <v>No Data</v>
      </c>
      <c r="I31" s="108" t="str">
        <f t="shared" ca="1" si="5"/>
        <v/>
      </c>
      <c r="J31" s="109" t="str">
        <f t="shared" ca="1" si="5"/>
        <v/>
      </c>
      <c r="K31" s="110" t="str">
        <f t="shared" ca="1" si="5"/>
        <v/>
      </c>
      <c r="L31" s="111" t="str">
        <f t="shared" ca="1" si="5"/>
        <v/>
      </c>
      <c r="M31" s="112" t="str">
        <f t="shared" ca="1" si="5"/>
        <v/>
      </c>
      <c r="N31" s="113" t="str">
        <f t="shared" ca="1" si="5"/>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5"/>
        <v/>
      </c>
      <c r="J32" s="117" t="str">
        <f t="shared" ca="1" si="5"/>
        <v/>
      </c>
      <c r="K32" s="115" t="str">
        <f t="shared" ca="1" si="5"/>
        <v/>
      </c>
      <c r="L32" s="118" t="str">
        <f t="shared" ca="1" si="5"/>
        <v/>
      </c>
      <c r="M32" s="119" t="str">
        <f t="shared" ca="1" si="5"/>
        <v/>
      </c>
      <c r="N32" s="120" t="str">
        <f t="shared" ca="1" si="5"/>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126"/>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17" priority="4" operator="equal">
      <formula>0</formula>
    </cfRule>
  </conditionalFormatting>
  <conditionalFormatting sqref="F9:G32">
    <cfRule type="cellIs" dxfId="16" priority="3" operator="equal">
      <formula>0</formula>
    </cfRule>
  </conditionalFormatting>
  <conditionalFormatting sqref="M9:M28">
    <cfRule type="cellIs" dxfId="15" priority="2" operator="equal">
      <formula>0</formula>
    </cfRule>
  </conditionalFormatting>
  <conditionalFormatting sqref="H9:H32">
    <cfRule type="cellIs" dxfId="14" priority="1" operator="equal">
      <formula>"No Data"</formula>
    </cfRule>
  </conditionalFormatting>
  <dataValidations count="2">
    <dataValidation type="list" imeMode="hiragana" allowBlank="1" showInputMessage="1" showErrorMessage="1" sqref="L4" xr:uid="{00000000-0002-0000-1500-000000000000}">
      <formula1>"男子,女子,共通"</formula1>
    </dataValidation>
    <dataValidation type="list" imeMode="fullKatakana" allowBlank="1" showInputMessage="1" showErrorMessage="1" sqref="O5 N4" xr:uid="{00000000-0002-0000-15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5"/>
      <c r="B1" s="95"/>
      <c r="C1" s="95"/>
      <c r="D1" s="95"/>
      <c r="E1" s="95"/>
      <c r="F1" s="605" t="s">
        <v>450</v>
      </c>
      <c r="G1" s="605"/>
      <c r="H1" s="605"/>
      <c r="I1" s="605"/>
      <c r="J1" s="605"/>
      <c r="K1" s="605"/>
      <c r="L1" s="605"/>
      <c r="M1" s="605"/>
      <c r="N1" s="96" t="s">
        <v>245</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12</v>
      </c>
      <c r="M4" s="601" t="s">
        <v>4</v>
      </c>
      <c r="N4" s="603" t="s">
        <v>107</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INDEX項目クロス男子</v>
      </c>
      <c r="S5" s="10" t="str">
        <f>INDEX($S$9:$S$15,MATCH($N$4,$Q$9:$Q$15,0),1)&amp;L4</f>
        <v>INDEXDATAクロス男子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CF男子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24"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ca="1" si="1"/>
        <v/>
      </c>
      <c r="J10" s="109" t="str">
        <f t="shared" ca="1" si="1"/>
        <v/>
      </c>
      <c r="K10" s="110" t="str">
        <f t="shared" ca="1" si="1"/>
        <v/>
      </c>
      <c r="L10" s="111" t="str">
        <f t="shared" ca="1" si="1"/>
        <v/>
      </c>
      <c r="M10" s="112" t="str">
        <f t="shared" ca="1" si="1"/>
        <v/>
      </c>
      <c r="N10" s="113" t="str">
        <f t="shared" ca="1" si="1"/>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1"/>
        <v/>
      </c>
      <c r="J11" s="109" t="str">
        <f t="shared" ca="1" si="1"/>
        <v/>
      </c>
      <c r="K11" s="110" t="str">
        <f t="shared" ca="1" si="1"/>
        <v/>
      </c>
      <c r="L11" s="111" t="str">
        <f t="shared" ca="1" si="1"/>
        <v/>
      </c>
      <c r="M11" s="112" t="str">
        <f t="shared" ca="1" si="1"/>
        <v/>
      </c>
      <c r="N11" s="113" t="str">
        <f t="shared" ca="1" si="1"/>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1"/>
        <v/>
      </c>
      <c r="J12" s="109" t="str">
        <f t="shared" ca="1" si="1"/>
        <v/>
      </c>
      <c r="K12" s="110" t="str">
        <f t="shared" ca="1" si="1"/>
        <v/>
      </c>
      <c r="L12" s="111" t="str">
        <f t="shared" ca="1" si="1"/>
        <v/>
      </c>
      <c r="M12" s="112" t="str">
        <f t="shared" ca="1" si="1"/>
        <v/>
      </c>
      <c r="N12" s="113" t="str">
        <f t="shared" ca="1" si="1"/>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1"/>
        <v/>
      </c>
      <c r="J13" s="109" t="str">
        <f t="shared" ca="1" si="1"/>
        <v/>
      </c>
      <c r="K13" s="110" t="str">
        <f t="shared" ca="1" si="1"/>
        <v/>
      </c>
      <c r="L13" s="111" t="str">
        <f t="shared" ca="1" si="1"/>
        <v/>
      </c>
      <c r="M13" s="112" t="str">
        <f t="shared" ca="1" si="1"/>
        <v/>
      </c>
      <c r="N13" s="113" t="str">
        <f t="shared" ca="1" si="1"/>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1"/>
        <v/>
      </c>
      <c r="J14" s="109" t="str">
        <f t="shared" ca="1" si="1"/>
        <v/>
      </c>
      <c r="K14" s="110" t="str">
        <f t="shared" ca="1" si="1"/>
        <v/>
      </c>
      <c r="L14" s="111" t="str">
        <f t="shared" ca="1" si="1"/>
        <v/>
      </c>
      <c r="M14" s="112" t="str">
        <f t="shared" ca="1" si="1"/>
        <v/>
      </c>
      <c r="N14" s="113" t="str">
        <f t="shared" ca="1" si="1"/>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1"/>
        <v/>
      </c>
      <c r="J15" s="109" t="str">
        <f t="shared" ca="1" si="1"/>
        <v/>
      </c>
      <c r="K15" s="110" t="str">
        <f t="shared" ca="1" si="1"/>
        <v/>
      </c>
      <c r="L15" s="111" t="str">
        <f t="shared" ca="1" si="1"/>
        <v/>
      </c>
      <c r="M15" s="112" t="str">
        <f t="shared" ca="1" si="1"/>
        <v/>
      </c>
      <c r="N15" s="113" t="str">
        <f t="shared" ca="1" si="1"/>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1"/>
        <v/>
      </c>
      <c r="J16" s="109" t="str">
        <f t="shared" ca="1" si="1"/>
        <v/>
      </c>
      <c r="K16" s="110" t="str">
        <f t="shared" ca="1" si="1"/>
        <v/>
      </c>
      <c r="L16" s="111" t="str">
        <f t="shared" ca="1" si="1"/>
        <v/>
      </c>
      <c r="M16" s="112" t="str">
        <f t="shared" ca="1" si="1"/>
        <v/>
      </c>
      <c r="N16" s="113" t="str">
        <f t="shared" ca="1" si="1"/>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1"/>
        <v/>
      </c>
      <c r="J17" s="109" t="str">
        <f t="shared" ca="1" si="1"/>
        <v/>
      </c>
      <c r="K17" s="110" t="str">
        <f t="shared" ca="1" si="1"/>
        <v/>
      </c>
      <c r="L17" s="111" t="str">
        <f t="shared" ca="1" si="1"/>
        <v/>
      </c>
      <c r="M17" s="112" t="str">
        <f t="shared" ca="1" si="1"/>
        <v/>
      </c>
      <c r="N17" s="113" t="str">
        <f t="shared" ca="1" si="1"/>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1"/>
        <v/>
      </c>
      <c r="J18" s="109" t="str">
        <f t="shared" ca="1" si="1"/>
        <v/>
      </c>
      <c r="K18" s="110" t="str">
        <f t="shared" ca="1" si="1"/>
        <v/>
      </c>
      <c r="L18" s="111" t="str">
        <f t="shared" ca="1" si="1"/>
        <v/>
      </c>
      <c r="M18" s="112" t="str">
        <f t="shared" ca="1" si="1"/>
        <v/>
      </c>
      <c r="N18" s="113" t="str">
        <f t="shared" ca="1" si="1"/>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1"/>
        <v/>
      </c>
      <c r="J19" s="109" t="str">
        <f t="shared" ca="1" si="1"/>
        <v/>
      </c>
      <c r="K19" s="110" t="str">
        <f t="shared" ca="1" si="1"/>
        <v/>
      </c>
      <c r="L19" s="111" t="str">
        <f t="shared" ca="1" si="1"/>
        <v/>
      </c>
      <c r="M19" s="112" t="str">
        <f t="shared" ca="1" si="1"/>
        <v/>
      </c>
      <c r="N19" s="113" t="str">
        <f t="shared" ca="1" si="1"/>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1"/>
        <v/>
      </c>
      <c r="J20" s="109" t="str">
        <f t="shared" ca="1" si="1"/>
        <v/>
      </c>
      <c r="K20" s="110" t="str">
        <f t="shared" ca="1" si="1"/>
        <v/>
      </c>
      <c r="L20" s="111" t="str">
        <f t="shared" ca="1" si="1"/>
        <v/>
      </c>
      <c r="M20" s="112" t="str">
        <f t="shared" ca="1" si="1"/>
        <v/>
      </c>
      <c r="N20" s="113" t="str">
        <f t="shared" ca="1" si="1"/>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1"/>
        <v/>
      </c>
      <c r="J21" s="109" t="str">
        <f t="shared" ca="1" si="1"/>
        <v/>
      </c>
      <c r="K21" s="110" t="str">
        <f t="shared" ca="1" si="1"/>
        <v/>
      </c>
      <c r="L21" s="111" t="str">
        <f t="shared" ca="1" si="1"/>
        <v/>
      </c>
      <c r="M21" s="112" t="str">
        <f t="shared" ca="1" si="1"/>
        <v/>
      </c>
      <c r="N21" s="113" t="str">
        <f t="shared" ca="1" si="1"/>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1"/>
        <v/>
      </c>
      <c r="J22" s="109" t="str">
        <f t="shared" ca="1" si="1"/>
        <v/>
      </c>
      <c r="K22" s="110" t="str">
        <f t="shared" ca="1" si="1"/>
        <v/>
      </c>
      <c r="L22" s="111" t="str">
        <f t="shared" ca="1" si="1"/>
        <v/>
      </c>
      <c r="M22" s="112" t="str">
        <f t="shared" ca="1" si="1"/>
        <v/>
      </c>
      <c r="N22" s="113" t="str">
        <f t="shared" ca="1" si="1"/>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1"/>
        <v/>
      </c>
      <c r="J23" s="109" t="str">
        <f t="shared" ca="1" si="1"/>
        <v/>
      </c>
      <c r="K23" s="110" t="str">
        <f t="shared" ca="1" si="1"/>
        <v/>
      </c>
      <c r="L23" s="111" t="str">
        <f t="shared" ca="1" si="1"/>
        <v/>
      </c>
      <c r="M23" s="112" t="str">
        <f t="shared" ca="1" si="1"/>
        <v/>
      </c>
      <c r="N23" s="113" t="str">
        <f t="shared" ca="1" si="1"/>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1"/>
        <v/>
      </c>
      <c r="J24" s="109" t="str">
        <f t="shared" ca="1" si="1"/>
        <v/>
      </c>
      <c r="K24" s="110" t="str">
        <f t="shared" ca="1" si="1"/>
        <v/>
      </c>
      <c r="L24" s="111" t="str">
        <f t="shared" ca="1" si="1"/>
        <v/>
      </c>
      <c r="M24" s="112" t="str">
        <f t="shared" ca="1" si="1"/>
        <v/>
      </c>
      <c r="N24" s="113" t="str">
        <f t="shared" ca="1" si="1"/>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5">IFERROR(INDEX(INDIRECT($S$5),MATCH($B25,INDIRECT($B$8),0),MATCH(I$7,INDIRECT($R$5),0)),"")</f>
        <v/>
      </c>
      <c r="J25" s="109" t="str">
        <f t="shared" ca="1" si="5"/>
        <v/>
      </c>
      <c r="K25" s="110" t="str">
        <f t="shared" ca="1" si="5"/>
        <v/>
      </c>
      <c r="L25" s="111" t="str">
        <f t="shared" ca="1" si="5"/>
        <v/>
      </c>
      <c r="M25" s="112" t="str">
        <f t="shared" ca="1" si="5"/>
        <v/>
      </c>
      <c r="N25" s="113" t="str">
        <f t="shared" ca="1" si="5"/>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5"/>
        <v/>
      </c>
      <c r="J26" s="109" t="str">
        <f t="shared" ca="1" si="5"/>
        <v/>
      </c>
      <c r="K26" s="110" t="str">
        <f t="shared" ca="1" si="5"/>
        <v/>
      </c>
      <c r="L26" s="111" t="str">
        <f t="shared" ca="1" si="5"/>
        <v/>
      </c>
      <c r="M26" s="112" t="str">
        <f t="shared" ca="1" si="5"/>
        <v/>
      </c>
      <c r="N26" s="113" t="str">
        <f t="shared" ca="1" si="5"/>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5"/>
        <v/>
      </c>
      <c r="J27" s="109" t="str">
        <f t="shared" ca="1" si="5"/>
        <v/>
      </c>
      <c r="K27" s="110" t="str">
        <f t="shared" ca="1" si="5"/>
        <v/>
      </c>
      <c r="L27" s="111" t="str">
        <f t="shared" ca="1" si="5"/>
        <v/>
      </c>
      <c r="M27" s="112" t="str">
        <f t="shared" ca="1" si="5"/>
        <v/>
      </c>
      <c r="N27" s="113" t="str">
        <f t="shared" ca="1" si="5"/>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5"/>
        <v/>
      </c>
      <c r="J28" s="117" t="str">
        <f t="shared" ca="1" si="5"/>
        <v/>
      </c>
      <c r="K28" s="115" t="str">
        <f t="shared" ca="1" si="5"/>
        <v/>
      </c>
      <c r="L28" s="118" t="str">
        <f t="shared" ca="1" si="5"/>
        <v/>
      </c>
      <c r="M28" s="119" t="str">
        <f t="shared" ca="1" si="5"/>
        <v/>
      </c>
      <c r="N28" s="120" t="str">
        <f t="shared" ca="1" si="5"/>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5"/>
        <v/>
      </c>
      <c r="J29" s="109" t="str">
        <f t="shared" ca="1" si="5"/>
        <v/>
      </c>
      <c r="K29" s="121" t="str">
        <f t="shared" ca="1" si="5"/>
        <v/>
      </c>
      <c r="L29" s="111" t="str">
        <f t="shared" ca="1" si="5"/>
        <v/>
      </c>
      <c r="M29" s="123" t="str">
        <f t="shared" ca="1" si="5"/>
        <v/>
      </c>
      <c r="N29" s="124" t="str">
        <f t="shared" ca="1" si="5"/>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5"/>
        <v/>
      </c>
      <c r="J30" s="109" t="str">
        <f t="shared" ca="1" si="5"/>
        <v/>
      </c>
      <c r="K30" s="110" t="str">
        <f t="shared" ca="1" si="5"/>
        <v/>
      </c>
      <c r="L30" s="111" t="str">
        <f t="shared" ca="1" si="5"/>
        <v/>
      </c>
      <c r="M30" s="112" t="str">
        <f t="shared" ca="1" si="5"/>
        <v/>
      </c>
      <c r="N30" s="113" t="str">
        <f t="shared" ca="1" si="5"/>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5"/>
        <v/>
      </c>
      <c r="J31" s="109" t="str">
        <f t="shared" ca="1" si="5"/>
        <v/>
      </c>
      <c r="K31" s="110" t="str">
        <f t="shared" ca="1" si="5"/>
        <v/>
      </c>
      <c r="L31" s="111" t="str">
        <f t="shared" ca="1" si="5"/>
        <v/>
      </c>
      <c r="M31" s="112" t="str">
        <f t="shared" ca="1" si="5"/>
        <v/>
      </c>
      <c r="N31" s="113" t="str">
        <f t="shared" ca="1" si="5"/>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5"/>
        <v/>
      </c>
      <c r="J32" s="117" t="str">
        <f t="shared" ca="1" si="5"/>
        <v/>
      </c>
      <c r="K32" s="115" t="str">
        <f t="shared" ca="1" si="5"/>
        <v/>
      </c>
      <c r="L32" s="118" t="str">
        <f t="shared" ca="1" si="5"/>
        <v/>
      </c>
      <c r="M32" s="119" t="str">
        <f t="shared" ca="1" si="5"/>
        <v/>
      </c>
      <c r="N32" s="120" t="str">
        <f t="shared" ca="1" si="5"/>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126"/>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13" priority="4" operator="equal">
      <formula>0</formula>
    </cfRule>
  </conditionalFormatting>
  <conditionalFormatting sqref="F9:G32">
    <cfRule type="cellIs" dxfId="12" priority="3" operator="equal">
      <formula>0</formula>
    </cfRule>
  </conditionalFormatting>
  <conditionalFormatting sqref="M9:M28">
    <cfRule type="cellIs" dxfId="11" priority="2" operator="equal">
      <formula>0</formula>
    </cfRule>
  </conditionalFormatting>
  <conditionalFormatting sqref="H9:H32">
    <cfRule type="cellIs" dxfId="10" priority="1" operator="equal">
      <formula>"No Data"</formula>
    </cfRule>
  </conditionalFormatting>
  <dataValidations count="2">
    <dataValidation type="list" imeMode="hiragana" allowBlank="1" showInputMessage="1" showErrorMessage="1" sqref="L4" xr:uid="{00000000-0002-0000-1600-000000000000}">
      <formula1>"男子,女子,共通"</formula1>
    </dataValidation>
    <dataValidation type="list" imeMode="fullKatakana" allowBlank="1" showInputMessage="1" showErrorMessage="1" sqref="O5 N4" xr:uid="{00000000-0002-0000-16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pageSetUpPr fitToPage="1"/>
  </sheetPr>
  <dimension ref="A1:T50"/>
  <sheetViews>
    <sheetView view="pageBreakPreview" zoomScaleNormal="100" workbookViewId="0">
      <selection activeCell="F1" sqref="F1:M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5"/>
      <c r="B1" s="95"/>
      <c r="C1" s="95"/>
      <c r="D1" s="95"/>
      <c r="E1" s="95"/>
      <c r="F1" s="605" t="s">
        <v>450</v>
      </c>
      <c r="G1" s="605"/>
      <c r="H1" s="605"/>
      <c r="I1" s="605"/>
      <c r="J1" s="605"/>
      <c r="K1" s="605"/>
      <c r="L1" s="605"/>
      <c r="M1" s="605"/>
      <c r="N1" s="96" t="s">
        <v>244</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94</v>
      </c>
      <c r="M4" s="601" t="s">
        <v>4</v>
      </c>
      <c r="N4" s="603" t="s">
        <v>109</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INDEX項目クロス女子</v>
      </c>
      <c r="S5" s="10" t="str">
        <f>INDEX($S$9:$S$15,MATCH($N$4,$Q$9:$Q$15,0),1)&amp;L4</f>
        <v>INDEXDATAクロス女子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CF女子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24"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ca="1" si="1"/>
        <v/>
      </c>
      <c r="J10" s="109" t="str">
        <f t="shared" ca="1" si="1"/>
        <v/>
      </c>
      <c r="K10" s="110" t="str">
        <f t="shared" ca="1" si="1"/>
        <v/>
      </c>
      <c r="L10" s="111" t="str">
        <f t="shared" ca="1" si="1"/>
        <v/>
      </c>
      <c r="M10" s="112" t="str">
        <f t="shared" ca="1" si="1"/>
        <v/>
      </c>
      <c r="N10" s="113" t="str">
        <f t="shared" ca="1" si="1"/>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1"/>
        <v/>
      </c>
      <c r="J11" s="109" t="str">
        <f t="shared" ca="1" si="1"/>
        <v/>
      </c>
      <c r="K11" s="110" t="str">
        <f t="shared" ca="1" si="1"/>
        <v/>
      </c>
      <c r="L11" s="111" t="str">
        <f t="shared" ca="1" si="1"/>
        <v/>
      </c>
      <c r="M11" s="112" t="str">
        <f t="shared" ca="1" si="1"/>
        <v/>
      </c>
      <c r="N11" s="113" t="str">
        <f t="shared" ca="1" si="1"/>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1"/>
        <v/>
      </c>
      <c r="J12" s="109" t="str">
        <f t="shared" ca="1" si="1"/>
        <v/>
      </c>
      <c r="K12" s="110" t="str">
        <f t="shared" ca="1" si="1"/>
        <v/>
      </c>
      <c r="L12" s="111" t="str">
        <f t="shared" ca="1" si="1"/>
        <v/>
      </c>
      <c r="M12" s="112" t="str">
        <f t="shared" ca="1" si="1"/>
        <v/>
      </c>
      <c r="N12" s="113" t="str">
        <f t="shared" ca="1" si="1"/>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1"/>
        <v/>
      </c>
      <c r="J13" s="109" t="str">
        <f t="shared" ca="1" si="1"/>
        <v/>
      </c>
      <c r="K13" s="110" t="str">
        <f t="shared" ca="1" si="1"/>
        <v/>
      </c>
      <c r="L13" s="111" t="str">
        <f t="shared" ca="1" si="1"/>
        <v/>
      </c>
      <c r="M13" s="112" t="str">
        <f t="shared" ca="1" si="1"/>
        <v/>
      </c>
      <c r="N13" s="113" t="str">
        <f t="shared" ca="1" si="1"/>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1"/>
        <v/>
      </c>
      <c r="J14" s="109" t="str">
        <f t="shared" ca="1" si="1"/>
        <v/>
      </c>
      <c r="K14" s="110" t="str">
        <f t="shared" ca="1" si="1"/>
        <v/>
      </c>
      <c r="L14" s="111" t="str">
        <f t="shared" ca="1" si="1"/>
        <v/>
      </c>
      <c r="M14" s="112" t="str">
        <f t="shared" ca="1" si="1"/>
        <v/>
      </c>
      <c r="N14" s="113" t="str">
        <f t="shared" ca="1" si="1"/>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1"/>
        <v/>
      </c>
      <c r="J15" s="109" t="str">
        <f t="shared" ca="1" si="1"/>
        <v/>
      </c>
      <c r="K15" s="110" t="str">
        <f t="shared" ca="1" si="1"/>
        <v/>
      </c>
      <c r="L15" s="111" t="str">
        <f t="shared" ca="1" si="1"/>
        <v/>
      </c>
      <c r="M15" s="112" t="str">
        <f t="shared" ca="1" si="1"/>
        <v/>
      </c>
      <c r="N15" s="113" t="str">
        <f t="shared" ca="1" si="1"/>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1"/>
        <v/>
      </c>
      <c r="J16" s="109" t="str">
        <f t="shared" ca="1" si="1"/>
        <v/>
      </c>
      <c r="K16" s="110" t="str">
        <f t="shared" ca="1" si="1"/>
        <v/>
      </c>
      <c r="L16" s="111" t="str">
        <f t="shared" ca="1" si="1"/>
        <v/>
      </c>
      <c r="M16" s="112" t="str">
        <f t="shared" ca="1" si="1"/>
        <v/>
      </c>
      <c r="N16" s="113" t="str">
        <f t="shared" ca="1" si="1"/>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1"/>
        <v/>
      </c>
      <c r="J17" s="109" t="str">
        <f t="shared" ca="1" si="1"/>
        <v/>
      </c>
      <c r="K17" s="110" t="str">
        <f t="shared" ca="1" si="1"/>
        <v/>
      </c>
      <c r="L17" s="111" t="str">
        <f t="shared" ca="1" si="1"/>
        <v/>
      </c>
      <c r="M17" s="112" t="str">
        <f t="shared" ca="1" si="1"/>
        <v/>
      </c>
      <c r="N17" s="113" t="str">
        <f t="shared" ca="1" si="1"/>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1"/>
        <v/>
      </c>
      <c r="J18" s="109" t="str">
        <f t="shared" ca="1" si="1"/>
        <v/>
      </c>
      <c r="K18" s="110" t="str">
        <f t="shared" ca="1" si="1"/>
        <v/>
      </c>
      <c r="L18" s="111" t="str">
        <f t="shared" ca="1" si="1"/>
        <v/>
      </c>
      <c r="M18" s="112" t="str">
        <f t="shared" ca="1" si="1"/>
        <v/>
      </c>
      <c r="N18" s="113" t="str">
        <f t="shared" ca="1" si="1"/>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1"/>
        <v/>
      </c>
      <c r="J19" s="109" t="str">
        <f t="shared" ca="1" si="1"/>
        <v/>
      </c>
      <c r="K19" s="110" t="str">
        <f t="shared" ca="1" si="1"/>
        <v/>
      </c>
      <c r="L19" s="111" t="str">
        <f t="shared" ca="1" si="1"/>
        <v/>
      </c>
      <c r="M19" s="112" t="str">
        <f t="shared" ca="1" si="1"/>
        <v/>
      </c>
      <c r="N19" s="113" t="str">
        <f t="shared" ca="1" si="1"/>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1"/>
        <v/>
      </c>
      <c r="J20" s="109" t="str">
        <f t="shared" ca="1" si="1"/>
        <v/>
      </c>
      <c r="K20" s="110" t="str">
        <f t="shared" ca="1" si="1"/>
        <v/>
      </c>
      <c r="L20" s="111" t="str">
        <f t="shared" ca="1" si="1"/>
        <v/>
      </c>
      <c r="M20" s="112" t="str">
        <f t="shared" ca="1" si="1"/>
        <v/>
      </c>
      <c r="N20" s="113" t="str">
        <f t="shared" ca="1" si="1"/>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1"/>
        <v/>
      </c>
      <c r="J21" s="109" t="str">
        <f t="shared" ca="1" si="1"/>
        <v/>
      </c>
      <c r="K21" s="110" t="str">
        <f t="shared" ca="1" si="1"/>
        <v/>
      </c>
      <c r="L21" s="111" t="str">
        <f t="shared" ca="1" si="1"/>
        <v/>
      </c>
      <c r="M21" s="112" t="str">
        <f t="shared" ca="1" si="1"/>
        <v/>
      </c>
      <c r="N21" s="113" t="str">
        <f t="shared" ca="1" si="1"/>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1"/>
        <v/>
      </c>
      <c r="J22" s="109" t="str">
        <f t="shared" ca="1" si="1"/>
        <v/>
      </c>
      <c r="K22" s="110" t="str">
        <f t="shared" ca="1" si="1"/>
        <v/>
      </c>
      <c r="L22" s="111" t="str">
        <f t="shared" ca="1" si="1"/>
        <v/>
      </c>
      <c r="M22" s="112" t="str">
        <f t="shared" ca="1" si="1"/>
        <v/>
      </c>
      <c r="N22" s="113" t="str">
        <f t="shared" ca="1" si="1"/>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1"/>
        <v/>
      </c>
      <c r="J23" s="109" t="str">
        <f t="shared" ca="1" si="1"/>
        <v/>
      </c>
      <c r="K23" s="110" t="str">
        <f t="shared" ca="1" si="1"/>
        <v/>
      </c>
      <c r="L23" s="111" t="str">
        <f t="shared" ca="1" si="1"/>
        <v/>
      </c>
      <c r="M23" s="112" t="str">
        <f t="shared" ca="1" si="1"/>
        <v/>
      </c>
      <c r="N23" s="113" t="str">
        <f t="shared" ca="1" si="1"/>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1"/>
        <v/>
      </c>
      <c r="J24" s="109" t="str">
        <f t="shared" ca="1" si="1"/>
        <v/>
      </c>
      <c r="K24" s="110" t="str">
        <f t="shared" ca="1" si="1"/>
        <v/>
      </c>
      <c r="L24" s="111" t="str">
        <f t="shared" ca="1" si="1"/>
        <v/>
      </c>
      <c r="M24" s="112" t="str">
        <f t="shared" ca="1" si="1"/>
        <v/>
      </c>
      <c r="N24" s="113" t="str">
        <f t="shared" ca="1" si="1"/>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5">IFERROR(INDEX(INDIRECT($S$5),MATCH($B25,INDIRECT($B$8),0),MATCH(I$7,INDIRECT($R$5),0)),"")</f>
        <v/>
      </c>
      <c r="J25" s="109" t="str">
        <f t="shared" ca="1" si="5"/>
        <v/>
      </c>
      <c r="K25" s="110" t="str">
        <f t="shared" ca="1" si="5"/>
        <v/>
      </c>
      <c r="L25" s="111" t="str">
        <f t="shared" ca="1" si="5"/>
        <v/>
      </c>
      <c r="M25" s="112" t="str">
        <f t="shared" ca="1" si="5"/>
        <v/>
      </c>
      <c r="N25" s="113" t="str">
        <f t="shared" ca="1" si="5"/>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5"/>
        <v/>
      </c>
      <c r="J26" s="109" t="str">
        <f t="shared" ca="1" si="5"/>
        <v/>
      </c>
      <c r="K26" s="110" t="str">
        <f t="shared" ca="1" si="5"/>
        <v/>
      </c>
      <c r="L26" s="111" t="str">
        <f t="shared" ca="1" si="5"/>
        <v/>
      </c>
      <c r="M26" s="112" t="str">
        <f t="shared" ca="1" si="5"/>
        <v/>
      </c>
      <c r="N26" s="113" t="str">
        <f t="shared" ca="1" si="5"/>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5"/>
        <v/>
      </c>
      <c r="J27" s="109" t="str">
        <f t="shared" ca="1" si="5"/>
        <v/>
      </c>
      <c r="K27" s="110" t="str">
        <f t="shared" ca="1" si="5"/>
        <v/>
      </c>
      <c r="L27" s="111" t="str">
        <f t="shared" ca="1" si="5"/>
        <v/>
      </c>
      <c r="M27" s="112" t="str">
        <f t="shared" ca="1" si="5"/>
        <v/>
      </c>
      <c r="N27" s="113" t="str">
        <f t="shared" ca="1" si="5"/>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5"/>
        <v/>
      </c>
      <c r="J28" s="117" t="str">
        <f t="shared" ca="1" si="5"/>
        <v/>
      </c>
      <c r="K28" s="115" t="str">
        <f t="shared" ca="1" si="5"/>
        <v/>
      </c>
      <c r="L28" s="118" t="str">
        <f t="shared" ca="1" si="5"/>
        <v/>
      </c>
      <c r="M28" s="119" t="str">
        <f t="shared" ca="1" si="5"/>
        <v/>
      </c>
      <c r="N28" s="120" t="str">
        <f t="shared" ca="1" si="5"/>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5"/>
        <v/>
      </c>
      <c r="J29" s="109" t="str">
        <f t="shared" ca="1" si="5"/>
        <v/>
      </c>
      <c r="K29" s="121" t="str">
        <f t="shared" ca="1" si="5"/>
        <v/>
      </c>
      <c r="L29" s="111" t="str">
        <f t="shared" ca="1" si="5"/>
        <v/>
      </c>
      <c r="M29" s="123" t="str">
        <f t="shared" ca="1" si="5"/>
        <v/>
      </c>
      <c r="N29" s="124" t="str">
        <f t="shared" ca="1" si="5"/>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5"/>
        <v/>
      </c>
      <c r="J30" s="109" t="str">
        <f t="shared" ca="1" si="5"/>
        <v/>
      </c>
      <c r="K30" s="110" t="str">
        <f t="shared" ca="1" si="5"/>
        <v/>
      </c>
      <c r="L30" s="111" t="str">
        <f t="shared" ca="1" si="5"/>
        <v/>
      </c>
      <c r="M30" s="112" t="str">
        <f t="shared" ca="1" si="5"/>
        <v/>
      </c>
      <c r="N30" s="113" t="str">
        <f t="shared" ca="1" si="5"/>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5"/>
        <v/>
      </c>
      <c r="J31" s="109" t="str">
        <f t="shared" ca="1" si="5"/>
        <v/>
      </c>
      <c r="K31" s="110" t="str">
        <f t="shared" ca="1" si="5"/>
        <v/>
      </c>
      <c r="L31" s="111" t="str">
        <f t="shared" ca="1" si="5"/>
        <v/>
      </c>
      <c r="M31" s="112" t="str">
        <f t="shared" ca="1" si="5"/>
        <v/>
      </c>
      <c r="N31" s="113" t="str">
        <f t="shared" ca="1" si="5"/>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5"/>
        <v/>
      </c>
      <c r="J32" s="117" t="str">
        <f t="shared" ca="1" si="5"/>
        <v/>
      </c>
      <c r="K32" s="115" t="str">
        <f t="shared" ca="1" si="5"/>
        <v/>
      </c>
      <c r="L32" s="118" t="str">
        <f t="shared" ca="1" si="5"/>
        <v/>
      </c>
      <c r="M32" s="119" t="str">
        <f t="shared" ca="1" si="5"/>
        <v/>
      </c>
      <c r="N32" s="120" t="str">
        <f t="shared" ca="1" si="5"/>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c r="A43" s="126"/>
      <c r="B43" s="126"/>
      <c r="C43" s="126"/>
      <c r="D43" s="126"/>
      <c r="E43" s="126"/>
      <c r="F43" s="126"/>
      <c r="G43" s="126"/>
      <c r="H43" s="126"/>
      <c r="I43" s="126"/>
      <c r="J43" s="126"/>
      <c r="K43" s="126"/>
      <c r="L43" s="126"/>
      <c r="M43" s="126"/>
      <c r="N43" s="126"/>
      <c r="O43" s="126"/>
    </row>
    <row r="44" spans="1:20">
      <c r="A44" s="126"/>
      <c r="B44" s="126"/>
      <c r="C44" s="126"/>
      <c r="D44" s="126"/>
      <c r="E44" s="126"/>
      <c r="F44" s="126"/>
      <c r="G44" s="126"/>
      <c r="H44" s="126"/>
      <c r="I44" s="126"/>
      <c r="J44" s="126"/>
      <c r="K44" s="126"/>
      <c r="L44" s="126"/>
      <c r="M44" s="126"/>
      <c r="N44" s="126"/>
      <c r="O44" s="126"/>
    </row>
    <row r="45" spans="1:20">
      <c r="A45" s="126"/>
      <c r="B45" s="126"/>
      <c r="C45" s="126"/>
      <c r="D45" s="126"/>
      <c r="E45" s="126"/>
      <c r="F45" s="126"/>
      <c r="G45" s="126"/>
      <c r="H45" s="126"/>
      <c r="I45" s="126"/>
      <c r="J45" s="126"/>
      <c r="K45" s="126"/>
      <c r="L45" s="126"/>
      <c r="M45" s="126"/>
      <c r="N45" s="126"/>
      <c r="O45" s="126"/>
    </row>
    <row r="46" spans="1:20">
      <c r="A46" s="126"/>
      <c r="B46" s="126"/>
      <c r="C46" s="126"/>
      <c r="D46" s="126"/>
      <c r="E46" s="126"/>
      <c r="F46" s="126"/>
      <c r="G46" s="126"/>
      <c r="H46" s="126"/>
      <c r="I46" s="126"/>
      <c r="J46" s="126"/>
      <c r="K46" s="126"/>
      <c r="L46" s="126"/>
      <c r="M46" s="126"/>
      <c r="N46" s="126"/>
      <c r="O46" s="126"/>
    </row>
    <row r="47" spans="1:20">
      <c r="A47" s="126"/>
      <c r="B47" s="126"/>
      <c r="C47" s="126"/>
      <c r="D47" s="126"/>
      <c r="E47" s="126"/>
      <c r="F47" s="126"/>
      <c r="G47" s="126"/>
      <c r="H47" s="126"/>
      <c r="I47" s="126"/>
      <c r="J47" s="126"/>
      <c r="K47" s="126"/>
      <c r="L47" s="126"/>
      <c r="M47" s="126"/>
      <c r="N47" s="126"/>
      <c r="O47" s="126"/>
    </row>
    <row r="48" spans="1:20">
      <c r="A48" s="126"/>
      <c r="B48" s="126"/>
      <c r="C48" s="126"/>
      <c r="D48" s="126"/>
      <c r="E48" s="126"/>
      <c r="F48" s="126"/>
      <c r="G48" s="126"/>
      <c r="H48" s="126"/>
      <c r="I48" s="126"/>
      <c r="J48" s="126"/>
      <c r="K48" s="126"/>
      <c r="L48" s="126"/>
      <c r="M48" s="126"/>
      <c r="N48" s="126"/>
      <c r="O48" s="126"/>
    </row>
    <row r="49" spans="1:15">
      <c r="A49" s="126"/>
      <c r="B49" s="126"/>
      <c r="C49" s="126"/>
      <c r="D49" s="126"/>
      <c r="E49" s="126"/>
      <c r="F49" s="126"/>
      <c r="G49" s="126"/>
      <c r="H49" s="126"/>
      <c r="I49" s="126"/>
      <c r="J49" s="126"/>
      <c r="K49" s="126"/>
      <c r="L49" s="126"/>
      <c r="M49" s="126"/>
      <c r="N49" s="126"/>
      <c r="O49" s="126"/>
    </row>
    <row r="50" spans="1:15">
      <c r="A50" s="126"/>
      <c r="B50" s="126"/>
      <c r="C50" s="126"/>
      <c r="D50" s="126"/>
      <c r="E50" s="126"/>
      <c r="F50" s="126"/>
      <c r="G50" s="126"/>
      <c r="H50" s="126"/>
      <c r="I50" s="126"/>
      <c r="J50" s="126"/>
      <c r="K50" s="126"/>
      <c r="L50" s="126"/>
      <c r="M50" s="126"/>
      <c r="N50" s="126"/>
      <c r="O50" s="126"/>
    </row>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9" priority="4" operator="equal">
      <formula>0</formula>
    </cfRule>
  </conditionalFormatting>
  <conditionalFormatting sqref="F9:G32">
    <cfRule type="cellIs" dxfId="8" priority="3" operator="equal">
      <formula>0</formula>
    </cfRule>
  </conditionalFormatting>
  <conditionalFormatting sqref="M9:M28">
    <cfRule type="cellIs" dxfId="7" priority="2" operator="equal">
      <formula>0</formula>
    </cfRule>
  </conditionalFormatting>
  <conditionalFormatting sqref="H9:H32">
    <cfRule type="cellIs" dxfId="6" priority="1" operator="equal">
      <formula>"No Data"</formula>
    </cfRule>
  </conditionalFormatting>
  <dataValidations count="2">
    <dataValidation type="list" imeMode="hiragana" allowBlank="1" showInputMessage="1" showErrorMessage="1" sqref="L4" xr:uid="{00000000-0002-0000-1700-000000000000}">
      <formula1>"男子,女子,共通"</formula1>
    </dataValidation>
    <dataValidation type="list" imeMode="fullKatakana" allowBlank="1" showInputMessage="1" showErrorMessage="1" sqref="O5 N4" xr:uid="{00000000-0002-0000-17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pageSetUpPr fitToPage="1"/>
  </sheetPr>
  <dimension ref="A1:Z50"/>
  <sheetViews>
    <sheetView view="pageBreakPreview" zoomScaleNormal="100" workbookViewId="0">
      <selection activeCell="F1" sqref="F1:R1"/>
    </sheetView>
  </sheetViews>
  <sheetFormatPr defaultColWidth="9" defaultRowHeight="15" custom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8" width="4.625" customWidth="1"/>
    <col min="9" max="9" width="10.25" customWidth="1"/>
    <col min="10" max="10" width="4.625" customWidth="1"/>
    <col min="11" max="11" width="10.25" customWidth="1"/>
    <col min="12" max="12" width="4.625" customWidth="1"/>
    <col min="13" max="13" width="10.25" customWidth="1"/>
    <col min="14" max="15" width="4.625" customWidth="1"/>
    <col min="16" max="16" width="10.25" customWidth="1"/>
    <col min="17" max="17" width="4.625" customWidth="1"/>
    <col min="18" max="19" width="10.25" customWidth="1"/>
    <col min="20" max="20" width="4.625" customWidth="1"/>
    <col min="21" max="21" width="18.75" customWidth="1"/>
    <col min="22" max="22" width="9" hidden="1" customWidth="1"/>
    <col min="23" max="25" width="17.75" hidden="1" customWidth="1"/>
    <col min="26" max="26" width="0" hidden="1" customWidth="1"/>
  </cols>
  <sheetData>
    <row r="1" spans="1:26" ht="36" customHeight="1" thickBot="1">
      <c r="A1" s="95"/>
      <c r="B1" s="95"/>
      <c r="C1" s="95"/>
      <c r="D1" s="95"/>
      <c r="E1" s="95"/>
      <c r="F1" s="605" t="s">
        <v>456</v>
      </c>
      <c r="G1" s="605"/>
      <c r="H1" s="605"/>
      <c r="I1" s="605"/>
      <c r="J1" s="605"/>
      <c r="K1" s="605"/>
      <c r="L1" s="605"/>
      <c r="M1" s="605"/>
      <c r="N1" s="605"/>
      <c r="O1" s="605"/>
      <c r="P1" s="605"/>
      <c r="Q1" s="605"/>
      <c r="R1" s="605"/>
      <c r="S1" s="645" t="s">
        <v>243</v>
      </c>
      <c r="T1" s="645"/>
      <c r="U1" s="97"/>
      <c r="V1" s="6"/>
      <c r="W1" s="6"/>
      <c r="X1" s="6"/>
      <c r="Y1" s="2"/>
      <c r="Z1" s="2"/>
    </row>
    <row r="2" spans="1:26" ht="18.75" customHeight="1" thickBot="1">
      <c r="A2" s="95"/>
      <c r="B2" s="95"/>
      <c r="C2" s="95"/>
      <c r="D2" s="95"/>
      <c r="E2" s="95"/>
      <c r="F2" s="484" t="s">
        <v>339</v>
      </c>
      <c r="G2" s="484"/>
      <c r="H2" s="485"/>
      <c r="I2" s="485"/>
      <c r="J2" s="651" t="s">
        <v>501</v>
      </c>
      <c r="K2" s="652"/>
      <c r="L2" s="652"/>
      <c r="M2" s="652"/>
      <c r="N2" s="653"/>
      <c r="O2" s="151"/>
      <c r="P2" s="98"/>
      <c r="Q2" s="98"/>
      <c r="R2" s="98"/>
      <c r="S2" s="98"/>
      <c r="T2" s="99"/>
      <c r="U2" s="99"/>
      <c r="V2" s="6"/>
      <c r="W2" s="6"/>
      <c r="X2" s="6"/>
      <c r="Y2" s="2"/>
      <c r="Z2" s="2"/>
    </row>
    <row r="3" spans="1:26" ht="9.75" customHeight="1" thickBot="1">
      <c r="A3" s="95"/>
      <c r="B3" s="95"/>
      <c r="C3" s="95"/>
      <c r="D3" s="95"/>
      <c r="E3" s="95"/>
      <c r="F3" s="578"/>
      <c r="G3" s="578"/>
      <c r="H3" s="578"/>
      <c r="I3" s="578"/>
      <c r="J3" s="582"/>
      <c r="K3" s="582"/>
      <c r="L3" s="582"/>
      <c r="M3" s="582"/>
      <c r="N3" s="582"/>
      <c r="O3" s="151"/>
      <c r="Q3" s="202"/>
      <c r="R3" s="202"/>
      <c r="S3" s="201"/>
      <c r="T3" s="203"/>
      <c r="U3" s="99"/>
      <c r="V3" s="6"/>
      <c r="W3" s="6"/>
      <c r="X3" s="6"/>
      <c r="Y3" s="2"/>
      <c r="Z3" s="2"/>
    </row>
    <row r="4" spans="1:26" ht="15" customHeight="1" thickBot="1">
      <c r="A4" s="95"/>
      <c r="B4" s="95"/>
      <c r="C4" s="95"/>
      <c r="D4" s="95"/>
      <c r="E4" s="95"/>
      <c r="F4" s="489" t="s">
        <v>1</v>
      </c>
      <c r="G4" s="490"/>
      <c r="H4" s="490"/>
      <c r="I4" s="490"/>
      <c r="J4" s="669" t="str">
        <f>MENU!D8</f>
        <v>都道府県</v>
      </c>
      <c r="K4" s="670"/>
      <c r="L4" s="99"/>
      <c r="M4" s="489" t="s">
        <v>2</v>
      </c>
      <c r="N4" s="490"/>
      <c r="O4" s="499" t="s">
        <v>12</v>
      </c>
      <c r="P4" s="501"/>
      <c r="Q4" s="601" t="s">
        <v>4</v>
      </c>
      <c r="R4" s="490"/>
      <c r="S4" s="499" t="s">
        <v>104</v>
      </c>
      <c r="T4" s="501"/>
      <c r="U4" s="99"/>
      <c r="V4" s="6"/>
      <c r="W4" s="6"/>
      <c r="X4" s="6"/>
      <c r="Y4" s="2"/>
      <c r="Z4" s="2"/>
    </row>
    <row r="5" spans="1:26" ht="15" customHeight="1" thickBot="1">
      <c r="A5" s="95"/>
      <c r="B5" s="95"/>
      <c r="C5" s="95"/>
      <c r="D5" s="95"/>
      <c r="E5" s="95"/>
      <c r="F5" s="492"/>
      <c r="G5" s="493"/>
      <c r="H5" s="493"/>
      <c r="I5" s="493"/>
      <c r="J5" s="671"/>
      <c r="K5" s="672"/>
      <c r="L5" s="101"/>
      <c r="M5" s="492"/>
      <c r="N5" s="493"/>
      <c r="O5" s="502"/>
      <c r="P5" s="504"/>
      <c r="Q5" s="602"/>
      <c r="R5" s="493"/>
      <c r="S5" s="502"/>
      <c r="T5" s="504"/>
      <c r="U5" s="102"/>
      <c r="V5" s="7"/>
      <c r="W5" s="7"/>
      <c r="X5" s="10" t="str">
        <f>INDEX($X$9:$X$15,MATCH($S$4,$W$9:$W$15,0),1)&amp;O4</f>
        <v>INDEX項目クロス男子</v>
      </c>
      <c r="Y5" s="10" t="str">
        <f>INDEX($Y$9:$Y$15,MATCH($S$4,$W$9:$W$15,0),1)&amp;O4</f>
        <v>INDEXDATAクロス男子</v>
      </c>
      <c r="Z5" s="2"/>
    </row>
    <row r="6" spans="1:26" ht="9.9499999999999993" customHeight="1" thickBot="1">
      <c r="A6" s="95"/>
      <c r="B6" s="95"/>
      <c r="C6" s="95"/>
      <c r="D6" s="95"/>
      <c r="E6" s="95"/>
      <c r="F6" s="103"/>
      <c r="G6" s="103"/>
      <c r="H6" s="103"/>
      <c r="I6" s="103"/>
      <c r="J6" s="103"/>
      <c r="K6" s="9"/>
      <c r="L6" s="103"/>
      <c r="M6" s="103"/>
      <c r="N6" s="9"/>
      <c r="O6" s="9"/>
      <c r="P6" s="103"/>
      <c r="Q6" s="103"/>
      <c r="R6" s="103"/>
      <c r="S6" s="103"/>
      <c r="T6" s="9"/>
      <c r="U6" s="9"/>
      <c r="V6" s="7"/>
      <c r="W6" s="7"/>
      <c r="X6" s="7"/>
      <c r="Y6" s="5"/>
      <c r="Z6" s="2"/>
    </row>
    <row r="7" spans="1:26" ht="13.15" customHeight="1">
      <c r="A7" s="95"/>
      <c r="B7" s="95"/>
      <c r="C7" s="95"/>
      <c r="D7" s="95"/>
      <c r="E7" s="95"/>
      <c r="F7" s="593"/>
      <c r="G7" s="594"/>
      <c r="H7" s="587" t="s">
        <v>62</v>
      </c>
      <c r="I7" s="649"/>
      <c r="J7" s="654" t="s">
        <v>118</v>
      </c>
      <c r="K7" s="655"/>
      <c r="L7" s="664" t="s">
        <v>3</v>
      </c>
      <c r="M7" s="666" t="s">
        <v>10</v>
      </c>
      <c r="N7" s="667"/>
      <c r="O7" s="666" t="s">
        <v>65</v>
      </c>
      <c r="P7" s="667"/>
      <c r="Q7" s="647" t="s">
        <v>66</v>
      </c>
      <c r="R7" s="594"/>
      <c r="S7" s="587" t="s">
        <v>91</v>
      </c>
      <c r="T7" s="646"/>
      <c r="U7" s="103"/>
      <c r="V7" s="7"/>
      <c r="W7" s="7"/>
      <c r="X7" s="7"/>
      <c r="Y7" s="5"/>
      <c r="Z7" s="2"/>
    </row>
    <row r="8" spans="1:26" ht="13.5">
      <c r="A8" s="95"/>
      <c r="B8" s="104" t="str">
        <f>INDEX($V$9:$V$15,MATCH($S$4,$W$9:$W$15,0),1)&amp;O4</f>
        <v>RL男子</v>
      </c>
      <c r="C8" s="104"/>
      <c r="D8" s="104"/>
      <c r="E8" s="95"/>
      <c r="F8" s="591"/>
      <c r="G8" s="592"/>
      <c r="H8" s="588"/>
      <c r="I8" s="650"/>
      <c r="J8" s="656"/>
      <c r="K8" s="657"/>
      <c r="L8" s="665"/>
      <c r="M8" s="644"/>
      <c r="N8" s="668"/>
      <c r="O8" s="644"/>
      <c r="P8" s="668"/>
      <c r="Q8" s="648"/>
      <c r="R8" s="592"/>
      <c r="S8" s="588"/>
      <c r="T8" s="477"/>
      <c r="U8" s="103"/>
      <c r="V8" s="7"/>
      <c r="W8" s="7"/>
      <c r="X8" s="7"/>
      <c r="Y8" s="5"/>
      <c r="Z8" s="2"/>
    </row>
    <row r="9" spans="1:26" ht="24.95" customHeight="1">
      <c r="A9" s="105">
        <v>1</v>
      </c>
      <c r="B9" s="106" t="str">
        <f ca="1">IFERROR(LARGE(INDIRECT($B$8),ROW()-8),"")</f>
        <v/>
      </c>
      <c r="C9" s="106"/>
      <c r="D9" s="106"/>
      <c r="E9" s="105"/>
      <c r="F9" s="572"/>
      <c r="G9" s="573"/>
      <c r="H9" s="614" t="str">
        <f t="shared" ref="H9:H15" ca="1" si="0">IFERROR(INDEX(INDIRECT($Y$5),MATCH($B9,INDIRECT($B$8),0),MATCH(H$7,INDIRECT($X$5),0)),"No Data")</f>
        <v>No Data</v>
      </c>
      <c r="I9" s="615"/>
      <c r="J9" s="636" t="str">
        <f ca="1">IFERROR(INDEX(INDIRECT($Y$5),MATCH($B9,INDIRECT($B$8),0),MATCH(J$7,INDIRECT($X$5),0)),"")</f>
        <v/>
      </c>
      <c r="K9" s="615"/>
      <c r="L9" s="415" t="str">
        <f t="shared" ref="L9:M15" ca="1" si="1">IFERROR(INDEX(INDIRECT($Y$5),MATCH($B9,INDIRECT($B$8),0),MATCH(L$7,INDIRECT($X$5),0)),"")</f>
        <v/>
      </c>
      <c r="M9" s="614" t="str">
        <f ca="1">IFERROR(INDEX(INDIRECT($Y$5),MATCH($B9,INDIRECT($B$8),0),MATCH(M$7,INDIRECT($X$5),0)),"")</f>
        <v/>
      </c>
      <c r="N9" s="615"/>
      <c r="O9" s="625" t="str">
        <f t="shared" ref="O9:O15" ca="1" si="2">IFERROR(INDEX(INDIRECT($Y$5),MATCH($B9,INDIRECT($B$8),0),MATCH(O$7,INDIRECT($X$5),0)),"")</f>
        <v/>
      </c>
      <c r="P9" s="642"/>
      <c r="Q9" s="629" t="str">
        <f t="shared" ref="Q9:Q15" ca="1" si="3">IFERROR(INDEX(INDIRECT($Y$5),MATCH($B9,INDIRECT($B$8),0),MATCH(Q$7,INDIRECT($X$5),0)),"")</f>
        <v/>
      </c>
      <c r="R9" s="630"/>
      <c r="S9" s="619" t="str">
        <f t="shared" ref="S9:S15" ca="1" si="4">IFERROR(INDEX(INDIRECT($Y$5),MATCH($B9,INDIRECT($B$8),0),MATCH(S$7,INDIRECT($X$5),0)),"")</f>
        <v/>
      </c>
      <c r="T9" s="620"/>
      <c r="U9" s="114"/>
      <c r="V9" s="7" t="s">
        <v>96</v>
      </c>
      <c r="W9" s="9" t="s">
        <v>68</v>
      </c>
      <c r="X9" s="7" t="s">
        <v>85</v>
      </c>
      <c r="Y9" s="5" t="s">
        <v>86</v>
      </c>
      <c r="Z9" s="2"/>
    </row>
    <row r="10" spans="1:26" ht="24.95" customHeight="1">
      <c r="A10" s="105">
        <v>2</v>
      </c>
      <c r="B10" s="106" t="str">
        <f t="shared" ref="B10:B32" ca="1" si="5">IFERROR(LARGE(INDIRECT($B$8),ROW()-8),"")</f>
        <v/>
      </c>
      <c r="C10" s="106"/>
      <c r="D10" s="106"/>
      <c r="E10" s="105"/>
      <c r="F10" s="572"/>
      <c r="G10" s="573"/>
      <c r="H10" s="614" t="str">
        <f t="shared" ca="1" si="0"/>
        <v>No Data</v>
      </c>
      <c r="I10" s="615"/>
      <c r="J10" s="636" t="str">
        <f t="shared" ref="J10:J15" ca="1" si="6">IFERROR(INDEX(INDIRECT($Y$5),MATCH($B10,INDIRECT($B$8),0),MATCH(J$7,INDIRECT($X$5),0)),"")</f>
        <v/>
      </c>
      <c r="K10" s="615"/>
      <c r="L10" s="415" t="str">
        <f t="shared" ca="1" si="1"/>
        <v/>
      </c>
      <c r="M10" s="614" t="str">
        <f t="shared" ca="1" si="1"/>
        <v/>
      </c>
      <c r="N10" s="615"/>
      <c r="O10" s="625" t="str">
        <f t="shared" ca="1" si="2"/>
        <v/>
      </c>
      <c r="P10" s="642"/>
      <c r="Q10" s="629" t="str">
        <f t="shared" ca="1" si="3"/>
        <v/>
      </c>
      <c r="R10" s="630"/>
      <c r="S10" s="619" t="str">
        <f t="shared" ca="1" si="4"/>
        <v/>
      </c>
      <c r="T10" s="620"/>
      <c r="U10" s="114"/>
      <c r="V10" s="7" t="s">
        <v>97</v>
      </c>
      <c r="W10" s="9" t="s">
        <v>69</v>
      </c>
      <c r="X10" s="7" t="s">
        <v>85</v>
      </c>
      <c r="Y10" s="5" t="s">
        <v>86</v>
      </c>
      <c r="Z10" s="2"/>
    </row>
    <row r="11" spans="1:26" ht="24.95" customHeight="1">
      <c r="A11" s="105">
        <v>3</v>
      </c>
      <c r="B11" s="106" t="str">
        <f t="shared" ca="1" si="5"/>
        <v/>
      </c>
      <c r="C11" s="106"/>
      <c r="D11" s="106"/>
      <c r="E11" s="105"/>
      <c r="F11" s="572"/>
      <c r="G11" s="573"/>
      <c r="H11" s="614" t="str">
        <f t="shared" ca="1" si="0"/>
        <v>No Data</v>
      </c>
      <c r="I11" s="615"/>
      <c r="J11" s="636" t="str">
        <f t="shared" ca="1" si="6"/>
        <v/>
      </c>
      <c r="K11" s="615"/>
      <c r="L11" s="415" t="str">
        <f t="shared" ca="1" si="1"/>
        <v/>
      </c>
      <c r="M11" s="614" t="str">
        <f t="shared" ca="1" si="1"/>
        <v/>
      </c>
      <c r="N11" s="615"/>
      <c r="O11" s="625" t="str">
        <f t="shared" ca="1" si="2"/>
        <v/>
      </c>
      <c r="P11" s="642"/>
      <c r="Q11" s="629" t="str">
        <f t="shared" ca="1" si="3"/>
        <v/>
      </c>
      <c r="R11" s="630"/>
      <c r="S11" s="619" t="str">
        <f t="shared" ca="1" si="4"/>
        <v/>
      </c>
      <c r="T11" s="620"/>
      <c r="U11" s="114"/>
      <c r="V11" s="7" t="s">
        <v>73</v>
      </c>
      <c r="W11" s="9" t="s">
        <v>70</v>
      </c>
      <c r="X11" s="7" t="s">
        <v>87</v>
      </c>
      <c r="Y11" s="5" t="s">
        <v>89</v>
      </c>
      <c r="Z11" s="2"/>
    </row>
    <row r="12" spans="1:26" ht="24.95" customHeight="1">
      <c r="A12" s="105">
        <v>4</v>
      </c>
      <c r="B12" s="106" t="str">
        <f t="shared" ca="1" si="5"/>
        <v/>
      </c>
      <c r="C12" s="106"/>
      <c r="D12" s="106"/>
      <c r="E12" s="105"/>
      <c r="F12" s="572"/>
      <c r="G12" s="573"/>
      <c r="H12" s="614" t="str">
        <f t="shared" ca="1" si="0"/>
        <v>No Data</v>
      </c>
      <c r="I12" s="615"/>
      <c r="J12" s="636" t="str">
        <f t="shared" ca="1" si="6"/>
        <v/>
      </c>
      <c r="K12" s="615"/>
      <c r="L12" s="415" t="str">
        <f t="shared" ca="1" si="1"/>
        <v/>
      </c>
      <c r="M12" s="614" t="str">
        <f t="shared" ca="1" si="1"/>
        <v/>
      </c>
      <c r="N12" s="615"/>
      <c r="O12" s="625" t="str">
        <f t="shared" ca="1" si="2"/>
        <v/>
      </c>
      <c r="P12" s="642"/>
      <c r="Q12" s="629" t="str">
        <f t="shared" ca="1" si="3"/>
        <v/>
      </c>
      <c r="R12" s="630"/>
      <c r="S12" s="619" t="str">
        <f t="shared" ca="1" si="4"/>
        <v/>
      </c>
      <c r="T12" s="620"/>
      <c r="U12" s="114"/>
      <c r="V12" s="7" t="s">
        <v>74</v>
      </c>
      <c r="W12" s="9" t="s">
        <v>71</v>
      </c>
      <c r="X12" s="7" t="s">
        <v>87</v>
      </c>
      <c r="Y12" s="5" t="s">
        <v>89</v>
      </c>
      <c r="Z12" s="2"/>
    </row>
    <row r="13" spans="1:26" ht="24.95" customHeight="1">
      <c r="A13" s="105">
        <v>5</v>
      </c>
      <c r="B13" s="106" t="str">
        <f t="shared" ca="1" si="5"/>
        <v/>
      </c>
      <c r="C13" s="106"/>
      <c r="D13" s="106"/>
      <c r="E13" s="105"/>
      <c r="F13" s="572"/>
      <c r="G13" s="573"/>
      <c r="H13" s="614" t="str">
        <f t="shared" ca="1" si="0"/>
        <v>No Data</v>
      </c>
      <c r="I13" s="615"/>
      <c r="J13" s="636" t="str">
        <f t="shared" ca="1" si="6"/>
        <v/>
      </c>
      <c r="K13" s="615"/>
      <c r="L13" s="415" t="str">
        <f t="shared" ca="1" si="1"/>
        <v/>
      </c>
      <c r="M13" s="614" t="str">
        <f t="shared" ca="1" si="1"/>
        <v/>
      </c>
      <c r="N13" s="615"/>
      <c r="O13" s="625" t="str">
        <f t="shared" ca="1" si="2"/>
        <v/>
      </c>
      <c r="P13" s="642"/>
      <c r="Q13" s="629" t="str">
        <f t="shared" ca="1" si="3"/>
        <v/>
      </c>
      <c r="R13" s="630"/>
      <c r="S13" s="619" t="str">
        <f t="shared" ca="1" si="4"/>
        <v/>
      </c>
      <c r="T13" s="620"/>
      <c r="U13" s="114"/>
      <c r="V13" s="7" t="s">
        <v>75</v>
      </c>
      <c r="W13" s="9" t="s">
        <v>106</v>
      </c>
      <c r="X13" s="7" t="s">
        <v>88</v>
      </c>
      <c r="Y13" s="5" t="s">
        <v>90</v>
      </c>
      <c r="Z13" s="2"/>
    </row>
    <row r="14" spans="1:26" ht="24.95" customHeight="1">
      <c r="A14" s="105">
        <v>6</v>
      </c>
      <c r="B14" s="106" t="str">
        <f t="shared" ca="1" si="5"/>
        <v/>
      </c>
      <c r="C14" s="106"/>
      <c r="D14" s="106"/>
      <c r="E14" s="105"/>
      <c r="F14" s="572"/>
      <c r="G14" s="573"/>
      <c r="H14" s="614" t="str">
        <f t="shared" ca="1" si="0"/>
        <v>No Data</v>
      </c>
      <c r="I14" s="615"/>
      <c r="J14" s="636" t="str">
        <f t="shared" ca="1" si="6"/>
        <v/>
      </c>
      <c r="K14" s="615"/>
      <c r="L14" s="415" t="str">
        <f t="shared" ca="1" si="1"/>
        <v/>
      </c>
      <c r="M14" s="614" t="str">
        <f t="shared" ca="1" si="1"/>
        <v/>
      </c>
      <c r="N14" s="615"/>
      <c r="O14" s="625" t="str">
        <f t="shared" ca="1" si="2"/>
        <v/>
      </c>
      <c r="P14" s="642"/>
      <c r="Q14" s="629" t="str">
        <f t="shared" ca="1" si="3"/>
        <v/>
      </c>
      <c r="R14" s="630"/>
      <c r="S14" s="619" t="str">
        <f t="shared" ca="1" si="4"/>
        <v/>
      </c>
      <c r="T14" s="620"/>
      <c r="U14" s="114"/>
      <c r="V14" s="7" t="s">
        <v>76</v>
      </c>
      <c r="W14" s="9" t="s">
        <v>108</v>
      </c>
      <c r="X14" s="7" t="s">
        <v>88</v>
      </c>
      <c r="Y14" s="5" t="s">
        <v>90</v>
      </c>
      <c r="Z14" s="2"/>
    </row>
    <row r="15" spans="1:26" ht="24.95" customHeight="1" thickBot="1">
      <c r="A15" s="105">
        <v>7</v>
      </c>
      <c r="B15" s="106" t="str">
        <f t="shared" ca="1" si="5"/>
        <v/>
      </c>
      <c r="C15" s="106"/>
      <c r="D15" s="106"/>
      <c r="E15" s="105"/>
      <c r="F15" s="471"/>
      <c r="G15" s="472"/>
      <c r="H15" s="634" t="str">
        <f t="shared" ca="1" si="0"/>
        <v>No Data</v>
      </c>
      <c r="I15" s="635"/>
      <c r="J15" s="633" t="str">
        <f t="shared" ca="1" si="6"/>
        <v/>
      </c>
      <c r="K15" s="635"/>
      <c r="L15" s="414" t="str">
        <f t="shared" ca="1" si="1"/>
        <v/>
      </c>
      <c r="M15" s="634" t="str">
        <f t="shared" ca="1" si="1"/>
        <v/>
      </c>
      <c r="N15" s="635"/>
      <c r="O15" s="627" t="str">
        <f t="shared" ca="1" si="2"/>
        <v/>
      </c>
      <c r="P15" s="643"/>
      <c r="Q15" s="631" t="str">
        <f t="shared" ca="1" si="3"/>
        <v/>
      </c>
      <c r="R15" s="632"/>
      <c r="S15" s="621" t="str">
        <f t="shared" ca="1" si="4"/>
        <v/>
      </c>
      <c r="T15" s="622"/>
      <c r="U15" s="114"/>
      <c r="V15" s="7" t="s">
        <v>77</v>
      </c>
      <c r="W15" s="9" t="s">
        <v>72</v>
      </c>
      <c r="X15" s="7" t="s">
        <v>88</v>
      </c>
      <c r="Y15" s="5" t="s">
        <v>90</v>
      </c>
      <c r="Z15" s="2"/>
    </row>
    <row r="16" spans="1:26" ht="20.25" hidden="1" customHeight="1">
      <c r="A16" s="105">
        <v>8</v>
      </c>
      <c r="B16" s="106" t="str">
        <f t="shared" ca="1" si="5"/>
        <v/>
      </c>
      <c r="C16" s="106"/>
      <c r="D16" s="106"/>
      <c r="E16" s="105"/>
      <c r="F16" s="572"/>
      <c r="G16" s="573"/>
      <c r="H16" s="658" t="str">
        <f t="shared" ref="H16:H18" ca="1" si="7">IFERROR(INDEX(INDIRECT($Y$5),MATCH($B16,INDIRECT($B$8),0),MATCH(H$7,INDIRECT($X$5),0)),"No Data")</f>
        <v>No Data</v>
      </c>
      <c r="I16" s="659"/>
      <c r="J16" s="637" t="str">
        <f t="shared" ref="J16:J18" ca="1" si="8">IFERROR(INDEX(INDIRECT($Y$5),MATCH($B16,INDIRECT($B$8),0),MATCH(J$7,INDIRECT($X$5),0)),"")</f>
        <v/>
      </c>
      <c r="K16" s="573"/>
      <c r="L16" s="109" t="str">
        <f t="shared" ref="L16:M18" ca="1" si="9">IFERROR(INDEX(INDIRECT($Y$5),MATCH($B16,INDIRECT($B$8),0),MATCH(L$7,INDIRECT($X$5),0)),"")</f>
        <v/>
      </c>
      <c r="M16" s="658" t="str">
        <f t="shared" ca="1" si="9"/>
        <v/>
      </c>
      <c r="N16" s="659"/>
      <c r="O16" s="644" t="str">
        <f t="shared" ref="O16:O18" ca="1" si="10">IFERROR(INDEX(INDIRECT($Y$5),MATCH($B16,INDIRECT($B$8),0),MATCH(O$7,INDIRECT($X$5),0)),"")</f>
        <v/>
      </c>
      <c r="P16" s="592"/>
      <c r="Q16" s="638" t="str">
        <f t="shared" ref="Q16:Q18" ca="1" si="11">IFERROR(INDEX(INDIRECT($Y$5),MATCH($B16,INDIRECT($B$8),0),MATCH(Q$7,INDIRECT($X$5),0)),"")</f>
        <v/>
      </c>
      <c r="R16" s="639"/>
      <c r="S16" s="623" t="str">
        <f t="shared" ref="S16:S18" ca="1" si="12">IFERROR(INDEX(INDIRECT($Y$5),MATCH($B16,INDIRECT($B$8),0),MATCH(S$7,INDIRECT($X$5),0)),"")</f>
        <v/>
      </c>
      <c r="T16" s="624"/>
      <c r="U16" s="114"/>
      <c r="V16" s="6"/>
      <c r="W16" s="8"/>
      <c r="X16" s="6"/>
      <c r="Y16" s="2"/>
      <c r="Z16" s="2"/>
    </row>
    <row r="17" spans="1:26" ht="20.25" hidden="1" customHeight="1">
      <c r="A17" s="105">
        <v>9</v>
      </c>
      <c r="B17" s="106" t="str">
        <f t="shared" ca="1" si="5"/>
        <v/>
      </c>
      <c r="C17" s="106"/>
      <c r="D17" s="106"/>
      <c r="E17" s="105"/>
      <c r="F17" s="572"/>
      <c r="G17" s="573"/>
      <c r="H17" s="614" t="str">
        <f t="shared" ca="1" si="7"/>
        <v>No Data</v>
      </c>
      <c r="I17" s="615"/>
      <c r="J17" s="636" t="str">
        <f t="shared" ca="1" si="8"/>
        <v/>
      </c>
      <c r="K17" s="468"/>
      <c r="L17" s="109" t="str">
        <f t="shared" ca="1" si="9"/>
        <v/>
      </c>
      <c r="M17" s="614" t="str">
        <f t="shared" ca="1" si="9"/>
        <v/>
      </c>
      <c r="N17" s="615"/>
      <c r="O17" s="625" t="str">
        <f t="shared" ca="1" si="10"/>
        <v/>
      </c>
      <c r="P17" s="626"/>
      <c r="Q17" s="640" t="str">
        <f t="shared" ca="1" si="11"/>
        <v/>
      </c>
      <c r="R17" s="630"/>
      <c r="S17" s="619" t="str">
        <f t="shared" ca="1" si="12"/>
        <v/>
      </c>
      <c r="T17" s="620"/>
      <c r="U17" s="114"/>
      <c r="V17" s="6"/>
      <c r="W17" s="8"/>
      <c r="X17" s="6"/>
      <c r="Y17" s="2"/>
      <c r="Z17" s="2"/>
    </row>
    <row r="18" spans="1:26" ht="20.25" hidden="1" customHeight="1" thickBot="1">
      <c r="A18" s="105">
        <v>10</v>
      </c>
      <c r="B18" s="106" t="str">
        <f t="shared" ca="1" si="5"/>
        <v/>
      </c>
      <c r="C18" s="106"/>
      <c r="D18" s="106"/>
      <c r="E18" s="105"/>
      <c r="F18" s="574"/>
      <c r="G18" s="575"/>
      <c r="H18" s="634" t="str">
        <f t="shared" ca="1" si="7"/>
        <v>No Data</v>
      </c>
      <c r="I18" s="635"/>
      <c r="J18" s="633" t="str">
        <f t="shared" ca="1" si="8"/>
        <v/>
      </c>
      <c r="K18" s="472"/>
      <c r="L18" s="140" t="str">
        <f t="shared" ca="1" si="9"/>
        <v/>
      </c>
      <c r="M18" s="634" t="str">
        <f t="shared" ca="1" si="9"/>
        <v/>
      </c>
      <c r="N18" s="635"/>
      <c r="O18" s="627" t="str">
        <f t="shared" ca="1" si="10"/>
        <v/>
      </c>
      <c r="P18" s="628"/>
      <c r="Q18" s="641" t="str">
        <f t="shared" ca="1" si="11"/>
        <v/>
      </c>
      <c r="R18" s="632"/>
      <c r="S18" s="621" t="str">
        <f t="shared" ca="1" si="12"/>
        <v/>
      </c>
      <c r="T18" s="622"/>
      <c r="U18" s="114"/>
      <c r="V18" s="6"/>
      <c r="W18" s="6"/>
      <c r="X18" s="6"/>
      <c r="Y18" s="2"/>
      <c r="Z18" s="2"/>
    </row>
    <row r="19" spans="1:26" ht="20.25" hidden="1" customHeight="1">
      <c r="A19" s="105">
        <v>11</v>
      </c>
      <c r="B19" s="106" t="str">
        <f t="shared" ca="1" si="5"/>
        <v/>
      </c>
      <c r="C19" s="106"/>
      <c r="D19" s="106"/>
      <c r="E19" s="105"/>
      <c r="F19" s="572"/>
      <c r="G19" s="573"/>
      <c r="H19" s="144"/>
      <c r="I19" s="121" t="str">
        <f t="shared" ref="I19:I32" ca="1" si="13">IFERROR(INDEX(INDIRECT($Y$5),MATCH($B19,INDIRECT($B$8),0),MATCH(H$7,INDIRECT($X$5),0)),"No Data")</f>
        <v>No Data</v>
      </c>
      <c r="J19" s="144"/>
      <c r="K19" s="122" t="str">
        <f t="shared" ref="K19:K32" ca="1" si="14">IFERROR(INDEX(INDIRECT($Y$5),MATCH($B19,INDIRECT($B$8),0),MATCH(J$7,INDIRECT($X$5),0)),"")</f>
        <v/>
      </c>
      <c r="L19" s="109" t="str">
        <f t="shared" ref="L19:L32" ca="1" si="15">IFERROR(INDEX(INDIRECT($Y$5),MATCH($B19,INDIRECT($B$8),0),MATCH(L$7,INDIRECT($X$5),0)),"")</f>
        <v/>
      </c>
      <c r="M19" s="149"/>
      <c r="N19" s="121" t="str">
        <f t="shared" ref="N19:N32" ca="1" si="16">IFERROR(INDEX(INDIRECT($Y$5),MATCH($B19,INDIRECT($B$8),0),MATCH(M$7,INDIRECT($X$5),0)),"")</f>
        <v/>
      </c>
      <c r="O19" s="144"/>
      <c r="P19" s="111" t="str">
        <f t="shared" ref="P19:P32" ca="1" si="17">IFERROR(INDEX(INDIRECT($Y$5),MATCH($B19,INDIRECT($B$8),0),MATCH(O$7,INDIRECT($X$5),0)),"")</f>
        <v/>
      </c>
      <c r="Q19" s="143"/>
      <c r="R19" s="123" t="str">
        <f t="shared" ref="R19:R32" ca="1" si="18">IFERROR(INDEX(INDIRECT($Y$5),MATCH($B19,INDIRECT($B$8),0),MATCH(Q$7,INDIRECT($X$5),0)),"")</f>
        <v/>
      </c>
      <c r="S19" s="123"/>
      <c r="T19" s="124" t="str">
        <f t="shared" ref="T19:T32" ca="1" si="19">IFERROR(INDEX(INDIRECT($Y$5),MATCH($B19,INDIRECT($B$8),0),MATCH(S$7,INDIRECT($X$5),0)),"")</f>
        <v/>
      </c>
      <c r="U19" s="114"/>
      <c r="V19" s="6"/>
      <c r="W19" s="6"/>
      <c r="X19" s="6"/>
      <c r="Y19" s="2"/>
      <c r="Z19" s="2"/>
    </row>
    <row r="20" spans="1:26" ht="20.25" hidden="1" customHeight="1">
      <c r="A20" s="105">
        <v>12</v>
      </c>
      <c r="B20" s="106" t="str">
        <f t="shared" ca="1" si="5"/>
        <v/>
      </c>
      <c r="C20" s="106"/>
      <c r="D20" s="106"/>
      <c r="E20" s="105"/>
      <c r="F20" s="572"/>
      <c r="G20" s="573"/>
      <c r="H20" s="144"/>
      <c r="I20" s="107" t="str">
        <f t="shared" ca="1" si="13"/>
        <v>No Data</v>
      </c>
      <c r="J20" s="148"/>
      <c r="K20" s="108" t="str">
        <f t="shared" ca="1" si="14"/>
        <v/>
      </c>
      <c r="L20" s="109" t="str">
        <f t="shared" ca="1" si="15"/>
        <v/>
      </c>
      <c r="M20" s="149"/>
      <c r="N20" s="110" t="str">
        <f t="shared" ca="1" si="16"/>
        <v/>
      </c>
      <c r="O20" s="144"/>
      <c r="P20" s="111" t="str">
        <f t="shared" ca="1" si="17"/>
        <v/>
      </c>
      <c r="Q20" s="143"/>
      <c r="R20" s="112" t="str">
        <f t="shared" ca="1" si="18"/>
        <v/>
      </c>
      <c r="S20" s="112"/>
      <c r="T20" s="113" t="str">
        <f t="shared" ca="1" si="19"/>
        <v/>
      </c>
      <c r="U20" s="114"/>
      <c r="V20" s="6"/>
      <c r="W20" s="6"/>
      <c r="X20" s="6"/>
      <c r="Y20" s="2"/>
      <c r="Z20" s="2"/>
    </row>
    <row r="21" spans="1:26" ht="20.25" hidden="1" customHeight="1">
      <c r="A21" s="105">
        <v>13</v>
      </c>
      <c r="B21" s="106" t="str">
        <f t="shared" ca="1" si="5"/>
        <v/>
      </c>
      <c r="C21" s="106"/>
      <c r="D21" s="106"/>
      <c r="E21" s="105"/>
      <c r="F21" s="572"/>
      <c r="G21" s="573"/>
      <c r="H21" s="144"/>
      <c r="I21" s="107" t="str">
        <f t="shared" ca="1" si="13"/>
        <v>No Data</v>
      </c>
      <c r="J21" s="148"/>
      <c r="K21" s="108" t="str">
        <f t="shared" ca="1" si="14"/>
        <v/>
      </c>
      <c r="L21" s="109" t="str">
        <f t="shared" ca="1" si="15"/>
        <v/>
      </c>
      <c r="M21" s="149"/>
      <c r="N21" s="110" t="str">
        <f t="shared" ca="1" si="16"/>
        <v/>
      </c>
      <c r="O21" s="144"/>
      <c r="P21" s="111" t="str">
        <f t="shared" ca="1" si="17"/>
        <v/>
      </c>
      <c r="Q21" s="143"/>
      <c r="R21" s="112" t="str">
        <f t="shared" ca="1" si="18"/>
        <v/>
      </c>
      <c r="S21" s="112"/>
      <c r="T21" s="113" t="str">
        <f t="shared" ca="1" si="19"/>
        <v/>
      </c>
      <c r="U21" s="114"/>
      <c r="V21" s="6"/>
      <c r="W21" s="6"/>
      <c r="X21" s="6"/>
      <c r="Y21" s="2"/>
      <c r="Z21" s="2"/>
    </row>
    <row r="22" spans="1:26" ht="20.25" hidden="1" customHeight="1">
      <c r="A22" s="105">
        <v>14</v>
      </c>
      <c r="B22" s="106" t="str">
        <f t="shared" ca="1" si="5"/>
        <v/>
      </c>
      <c r="C22" s="106"/>
      <c r="D22" s="106"/>
      <c r="E22" s="105"/>
      <c r="F22" s="572"/>
      <c r="G22" s="573"/>
      <c r="H22" s="144"/>
      <c r="I22" s="107" t="str">
        <f t="shared" ca="1" si="13"/>
        <v>No Data</v>
      </c>
      <c r="J22" s="148"/>
      <c r="K22" s="108" t="str">
        <f t="shared" ca="1" si="14"/>
        <v/>
      </c>
      <c r="L22" s="109" t="str">
        <f t="shared" ca="1" si="15"/>
        <v/>
      </c>
      <c r="M22" s="149"/>
      <c r="N22" s="110" t="str">
        <f t="shared" ca="1" si="16"/>
        <v/>
      </c>
      <c r="O22" s="144"/>
      <c r="P22" s="111" t="str">
        <f t="shared" ca="1" si="17"/>
        <v/>
      </c>
      <c r="Q22" s="143"/>
      <c r="R22" s="112" t="str">
        <f t="shared" ca="1" si="18"/>
        <v/>
      </c>
      <c r="S22" s="112"/>
      <c r="T22" s="113" t="str">
        <f t="shared" ca="1" si="19"/>
        <v/>
      </c>
      <c r="U22" s="114"/>
      <c r="V22" s="6"/>
      <c r="W22" s="6"/>
      <c r="X22" s="6"/>
      <c r="Y22" s="2"/>
      <c r="Z22" s="2"/>
    </row>
    <row r="23" spans="1:26" ht="20.25" hidden="1" customHeight="1">
      <c r="A23" s="105">
        <v>15</v>
      </c>
      <c r="B23" s="106" t="str">
        <f t="shared" ca="1" si="5"/>
        <v/>
      </c>
      <c r="C23" s="106"/>
      <c r="D23" s="106"/>
      <c r="E23" s="105"/>
      <c r="F23" s="572"/>
      <c r="G23" s="573"/>
      <c r="H23" s="144"/>
      <c r="I23" s="107" t="str">
        <f t="shared" ca="1" si="13"/>
        <v>No Data</v>
      </c>
      <c r="J23" s="148"/>
      <c r="K23" s="108" t="str">
        <f t="shared" ca="1" si="14"/>
        <v/>
      </c>
      <c r="L23" s="109" t="str">
        <f t="shared" ca="1" si="15"/>
        <v/>
      </c>
      <c r="M23" s="149"/>
      <c r="N23" s="110" t="str">
        <f t="shared" ca="1" si="16"/>
        <v/>
      </c>
      <c r="O23" s="144"/>
      <c r="P23" s="111" t="str">
        <f t="shared" ca="1" si="17"/>
        <v/>
      </c>
      <c r="Q23" s="143"/>
      <c r="R23" s="112" t="str">
        <f t="shared" ca="1" si="18"/>
        <v/>
      </c>
      <c r="S23" s="112"/>
      <c r="T23" s="113" t="str">
        <f t="shared" ca="1" si="19"/>
        <v/>
      </c>
      <c r="U23" s="114"/>
      <c r="V23" s="6"/>
      <c r="W23" s="6"/>
      <c r="X23" s="6"/>
      <c r="Y23" s="2"/>
      <c r="Z23" s="2"/>
    </row>
    <row r="24" spans="1:26" ht="20.25" hidden="1" customHeight="1">
      <c r="A24" s="105">
        <v>16</v>
      </c>
      <c r="B24" s="106" t="str">
        <f t="shared" ca="1" si="5"/>
        <v/>
      </c>
      <c r="C24" s="106"/>
      <c r="D24" s="106"/>
      <c r="E24" s="105"/>
      <c r="F24" s="572"/>
      <c r="G24" s="573"/>
      <c r="H24" s="144"/>
      <c r="I24" s="107" t="str">
        <f t="shared" ca="1" si="13"/>
        <v>No Data</v>
      </c>
      <c r="J24" s="148"/>
      <c r="K24" s="108" t="str">
        <f t="shared" ca="1" si="14"/>
        <v/>
      </c>
      <c r="L24" s="109" t="str">
        <f t="shared" ca="1" si="15"/>
        <v/>
      </c>
      <c r="M24" s="149"/>
      <c r="N24" s="110" t="str">
        <f t="shared" ca="1" si="16"/>
        <v/>
      </c>
      <c r="O24" s="144"/>
      <c r="P24" s="111" t="str">
        <f t="shared" ca="1" si="17"/>
        <v/>
      </c>
      <c r="Q24" s="143"/>
      <c r="R24" s="112" t="str">
        <f t="shared" ca="1" si="18"/>
        <v/>
      </c>
      <c r="S24" s="112"/>
      <c r="T24" s="113" t="str">
        <f t="shared" ca="1" si="19"/>
        <v/>
      </c>
      <c r="U24" s="114"/>
      <c r="V24" s="6"/>
      <c r="W24" s="6"/>
      <c r="X24" s="6"/>
      <c r="Y24" s="2"/>
      <c r="Z24" s="2"/>
    </row>
    <row r="25" spans="1:26" ht="20.25" hidden="1" customHeight="1">
      <c r="A25" s="105">
        <v>17</v>
      </c>
      <c r="B25" s="106" t="str">
        <f t="shared" ca="1" si="5"/>
        <v/>
      </c>
      <c r="C25" s="106"/>
      <c r="D25" s="106"/>
      <c r="E25" s="105"/>
      <c r="F25" s="572"/>
      <c r="G25" s="573"/>
      <c r="H25" s="144"/>
      <c r="I25" s="107" t="str">
        <f t="shared" ca="1" si="13"/>
        <v>No Data</v>
      </c>
      <c r="J25" s="148"/>
      <c r="K25" s="108" t="str">
        <f t="shared" ca="1" si="14"/>
        <v/>
      </c>
      <c r="L25" s="109" t="str">
        <f t="shared" ca="1" si="15"/>
        <v/>
      </c>
      <c r="M25" s="149"/>
      <c r="N25" s="110" t="str">
        <f t="shared" ca="1" si="16"/>
        <v/>
      </c>
      <c r="O25" s="144"/>
      <c r="P25" s="111" t="str">
        <f t="shared" ca="1" si="17"/>
        <v/>
      </c>
      <c r="Q25" s="143"/>
      <c r="R25" s="112" t="str">
        <f t="shared" ca="1" si="18"/>
        <v/>
      </c>
      <c r="S25" s="112"/>
      <c r="T25" s="113" t="str">
        <f t="shared" ca="1" si="19"/>
        <v/>
      </c>
      <c r="U25" s="114"/>
      <c r="V25" s="6"/>
      <c r="W25" s="6"/>
      <c r="X25" s="6"/>
      <c r="Y25" s="2"/>
      <c r="Z25" s="2"/>
    </row>
    <row r="26" spans="1:26" ht="20.25" hidden="1" customHeight="1">
      <c r="A26" s="105">
        <v>18</v>
      </c>
      <c r="B26" s="106" t="str">
        <f t="shared" ca="1" si="5"/>
        <v/>
      </c>
      <c r="C26" s="106"/>
      <c r="D26" s="106"/>
      <c r="E26" s="105"/>
      <c r="F26" s="572"/>
      <c r="G26" s="573"/>
      <c r="H26" s="144"/>
      <c r="I26" s="107" t="str">
        <f t="shared" ca="1" si="13"/>
        <v>No Data</v>
      </c>
      <c r="J26" s="148"/>
      <c r="K26" s="108" t="str">
        <f t="shared" ca="1" si="14"/>
        <v/>
      </c>
      <c r="L26" s="109" t="str">
        <f t="shared" ca="1" si="15"/>
        <v/>
      </c>
      <c r="M26" s="149"/>
      <c r="N26" s="110" t="str">
        <f t="shared" ca="1" si="16"/>
        <v/>
      </c>
      <c r="O26" s="144"/>
      <c r="P26" s="111" t="str">
        <f t="shared" ca="1" si="17"/>
        <v/>
      </c>
      <c r="Q26" s="143"/>
      <c r="R26" s="112" t="str">
        <f t="shared" ca="1" si="18"/>
        <v/>
      </c>
      <c r="S26" s="112"/>
      <c r="T26" s="113" t="str">
        <f t="shared" ca="1" si="19"/>
        <v/>
      </c>
      <c r="U26" s="114"/>
      <c r="V26" s="6"/>
      <c r="W26" s="6"/>
      <c r="X26" s="6"/>
      <c r="Y26" s="2"/>
      <c r="Z26" s="2"/>
    </row>
    <row r="27" spans="1:26" ht="20.25" hidden="1" customHeight="1">
      <c r="A27" s="105">
        <v>19</v>
      </c>
      <c r="B27" s="106" t="str">
        <f t="shared" ca="1" si="5"/>
        <v/>
      </c>
      <c r="C27" s="106"/>
      <c r="D27" s="106"/>
      <c r="E27" s="105"/>
      <c r="F27" s="572"/>
      <c r="G27" s="573"/>
      <c r="H27" s="144"/>
      <c r="I27" s="107" t="str">
        <f t="shared" ca="1" si="13"/>
        <v>No Data</v>
      </c>
      <c r="J27" s="148"/>
      <c r="K27" s="108" t="str">
        <f t="shared" ca="1" si="14"/>
        <v/>
      </c>
      <c r="L27" s="109" t="str">
        <f t="shared" ca="1" si="15"/>
        <v/>
      </c>
      <c r="M27" s="149"/>
      <c r="N27" s="110" t="str">
        <f t="shared" ca="1" si="16"/>
        <v/>
      </c>
      <c r="O27" s="144"/>
      <c r="P27" s="111" t="str">
        <f t="shared" ca="1" si="17"/>
        <v/>
      </c>
      <c r="Q27" s="143"/>
      <c r="R27" s="112" t="str">
        <f t="shared" ca="1" si="18"/>
        <v/>
      </c>
      <c r="S27" s="112"/>
      <c r="T27" s="113" t="str">
        <f t="shared" ca="1" si="19"/>
        <v/>
      </c>
      <c r="U27" s="114"/>
      <c r="V27" s="6"/>
      <c r="W27" s="6"/>
      <c r="X27" s="6"/>
      <c r="Y27" s="2"/>
      <c r="Z27" s="2"/>
    </row>
    <row r="28" spans="1:26" ht="20.25" hidden="1" customHeight="1">
      <c r="A28" s="105">
        <v>20</v>
      </c>
      <c r="B28" s="106" t="str">
        <f t="shared" ca="1" si="5"/>
        <v/>
      </c>
      <c r="C28" s="106"/>
      <c r="D28" s="106"/>
      <c r="E28" s="105"/>
      <c r="F28" s="661"/>
      <c r="G28" s="662"/>
      <c r="H28" s="264"/>
      <c r="I28" s="265" t="str">
        <f t="shared" ca="1" si="13"/>
        <v>No Data</v>
      </c>
      <c r="J28" s="264"/>
      <c r="K28" s="266" t="str">
        <f t="shared" ca="1" si="14"/>
        <v/>
      </c>
      <c r="L28" s="267" t="str">
        <f t="shared" ca="1" si="15"/>
        <v/>
      </c>
      <c r="M28" s="268"/>
      <c r="N28" s="265" t="str">
        <f t="shared" ca="1" si="16"/>
        <v/>
      </c>
      <c r="O28" s="147"/>
      <c r="P28" s="269" t="str">
        <f t="shared" ca="1" si="17"/>
        <v/>
      </c>
      <c r="Q28" s="114"/>
      <c r="R28" s="270" t="str">
        <f t="shared" ca="1" si="18"/>
        <v/>
      </c>
      <c r="S28" s="270"/>
      <c r="T28" s="271" t="str">
        <f t="shared" ca="1" si="19"/>
        <v/>
      </c>
      <c r="U28" s="114"/>
      <c r="V28" s="6"/>
      <c r="W28" s="6"/>
      <c r="X28" s="6"/>
      <c r="Y28" s="2"/>
      <c r="Z28" s="2"/>
    </row>
    <row r="29" spans="1:26" ht="20.25" hidden="1" customHeight="1">
      <c r="A29" s="105">
        <v>21</v>
      </c>
      <c r="B29" s="106" t="str">
        <f t="shared" ca="1" si="5"/>
        <v/>
      </c>
      <c r="C29" s="106"/>
      <c r="D29" s="106"/>
      <c r="E29" s="105"/>
      <c r="F29" s="467"/>
      <c r="G29" s="660"/>
      <c r="H29" s="272"/>
      <c r="I29" s="110" t="str">
        <f t="shared" ca="1" si="13"/>
        <v>No Data</v>
      </c>
      <c r="J29" s="272"/>
      <c r="K29" s="273" t="str">
        <f t="shared" ca="1" si="14"/>
        <v/>
      </c>
      <c r="L29" s="274" t="str">
        <f t="shared" ca="1" si="15"/>
        <v/>
      </c>
      <c r="M29" s="260"/>
      <c r="N29" s="110" t="str">
        <f t="shared" ca="1" si="16"/>
        <v/>
      </c>
      <c r="O29" s="272"/>
      <c r="P29" s="275" t="str">
        <f t="shared" ca="1" si="17"/>
        <v/>
      </c>
      <c r="Q29" s="276"/>
      <c r="R29" s="259" t="str">
        <f t="shared" ca="1" si="18"/>
        <v/>
      </c>
      <c r="S29" s="259"/>
      <c r="T29" s="113" t="str">
        <f t="shared" ca="1" si="19"/>
        <v/>
      </c>
      <c r="U29" s="114"/>
      <c r="V29" s="6"/>
      <c r="W29" s="6"/>
      <c r="X29" s="6"/>
      <c r="Y29" s="2"/>
      <c r="Z29" s="2"/>
    </row>
    <row r="30" spans="1:26" ht="20.25" hidden="1" customHeight="1">
      <c r="A30" s="105">
        <v>22</v>
      </c>
      <c r="B30" s="106" t="str">
        <f t="shared" ca="1" si="5"/>
        <v/>
      </c>
      <c r="C30" s="106"/>
      <c r="D30" s="106"/>
      <c r="E30" s="105"/>
      <c r="F30" s="467"/>
      <c r="G30" s="660"/>
      <c r="H30" s="272"/>
      <c r="I30" s="110" t="str">
        <f t="shared" ca="1" si="13"/>
        <v>No Data</v>
      </c>
      <c r="J30" s="272"/>
      <c r="K30" s="273" t="str">
        <f t="shared" ca="1" si="14"/>
        <v/>
      </c>
      <c r="L30" s="274" t="str">
        <f t="shared" ca="1" si="15"/>
        <v/>
      </c>
      <c r="M30" s="260"/>
      <c r="N30" s="110" t="str">
        <f t="shared" ca="1" si="16"/>
        <v/>
      </c>
      <c r="O30" s="272"/>
      <c r="P30" s="275" t="str">
        <f t="shared" ca="1" si="17"/>
        <v/>
      </c>
      <c r="Q30" s="276"/>
      <c r="R30" s="259" t="str">
        <f t="shared" ca="1" si="18"/>
        <v/>
      </c>
      <c r="S30" s="259"/>
      <c r="T30" s="113" t="str">
        <f t="shared" ca="1" si="19"/>
        <v/>
      </c>
      <c r="U30" s="114"/>
      <c r="V30" s="6"/>
      <c r="W30" s="6"/>
      <c r="X30" s="6"/>
      <c r="Y30" s="2"/>
      <c r="Z30" s="2"/>
    </row>
    <row r="31" spans="1:26" ht="20.25" hidden="1" customHeight="1">
      <c r="A31" s="105">
        <v>23</v>
      </c>
      <c r="B31" s="106" t="str">
        <f t="shared" ca="1" si="5"/>
        <v/>
      </c>
      <c r="C31" s="106"/>
      <c r="D31" s="106"/>
      <c r="E31" s="105"/>
      <c r="F31" s="467"/>
      <c r="G31" s="660"/>
      <c r="H31" s="272"/>
      <c r="I31" s="110" t="str">
        <f t="shared" ca="1" si="13"/>
        <v>No Data</v>
      </c>
      <c r="J31" s="272"/>
      <c r="K31" s="273" t="str">
        <f t="shared" ca="1" si="14"/>
        <v/>
      </c>
      <c r="L31" s="274" t="str">
        <f t="shared" ca="1" si="15"/>
        <v/>
      </c>
      <c r="M31" s="260"/>
      <c r="N31" s="110" t="str">
        <f t="shared" ca="1" si="16"/>
        <v/>
      </c>
      <c r="O31" s="272"/>
      <c r="P31" s="275" t="str">
        <f t="shared" ca="1" si="17"/>
        <v/>
      </c>
      <c r="Q31" s="276"/>
      <c r="R31" s="259" t="str">
        <f t="shared" ca="1" si="18"/>
        <v/>
      </c>
      <c r="S31" s="259"/>
      <c r="T31" s="113" t="str">
        <f t="shared" ca="1" si="19"/>
        <v/>
      </c>
      <c r="U31" s="114"/>
      <c r="V31" s="6"/>
      <c r="W31" s="6"/>
      <c r="X31" s="6"/>
      <c r="Y31" s="2"/>
      <c r="Z31" s="2"/>
    </row>
    <row r="32" spans="1:26" ht="20.25" hidden="1" customHeight="1" thickBot="1">
      <c r="A32" s="105">
        <v>24</v>
      </c>
      <c r="B32" s="106" t="str">
        <f t="shared" ca="1" si="5"/>
        <v/>
      </c>
      <c r="C32" s="106"/>
      <c r="D32" s="106"/>
      <c r="E32" s="105"/>
      <c r="F32" s="471"/>
      <c r="G32" s="472"/>
      <c r="H32" s="261"/>
      <c r="I32" s="115" t="str">
        <f t="shared" ca="1" si="13"/>
        <v>No Data</v>
      </c>
      <c r="J32" s="262"/>
      <c r="K32" s="116" t="str">
        <f t="shared" ca="1" si="14"/>
        <v/>
      </c>
      <c r="L32" s="140" t="str">
        <f t="shared" ca="1" si="15"/>
        <v/>
      </c>
      <c r="M32" s="261"/>
      <c r="N32" s="115" t="str">
        <f t="shared" ca="1" si="16"/>
        <v/>
      </c>
      <c r="O32" s="146"/>
      <c r="P32" s="277" t="str">
        <f t="shared" ca="1" si="17"/>
        <v/>
      </c>
      <c r="Q32" s="278"/>
      <c r="R32" s="263" t="str">
        <f t="shared" ca="1" si="18"/>
        <v/>
      </c>
      <c r="S32" s="263"/>
      <c r="T32" s="120" t="str">
        <f t="shared" ca="1" si="19"/>
        <v/>
      </c>
      <c r="U32" s="114"/>
      <c r="V32" s="6"/>
      <c r="W32" s="6"/>
      <c r="X32" s="6"/>
      <c r="Y32" s="2"/>
      <c r="Z32" s="2"/>
    </row>
    <row r="33" spans="1:26" ht="7.5" customHeight="1">
      <c r="A33" s="105"/>
      <c r="B33" s="91"/>
      <c r="C33" s="91"/>
      <c r="D33" s="91"/>
      <c r="E33" s="91"/>
      <c r="F33" s="91"/>
      <c r="G33" s="92"/>
      <c r="H33" s="92"/>
      <c r="I33" s="91"/>
      <c r="J33" s="91"/>
      <c r="K33" s="91"/>
      <c r="L33" s="91"/>
      <c r="M33" s="91"/>
      <c r="N33" s="91"/>
      <c r="O33" s="91"/>
      <c r="P33" s="91"/>
      <c r="Q33" s="91"/>
      <c r="R33" s="91"/>
      <c r="S33" s="91"/>
      <c r="T33" s="91"/>
      <c r="U33" s="91"/>
      <c r="V33" s="2"/>
      <c r="W33" s="2"/>
      <c r="X33" s="2"/>
      <c r="Y33" s="2"/>
      <c r="Z33" s="2"/>
    </row>
    <row r="34" spans="1:26" ht="20.100000000000001" customHeight="1">
      <c r="A34" s="105"/>
      <c r="B34" s="91"/>
      <c r="C34" s="91"/>
      <c r="D34" s="91"/>
      <c r="E34" s="91"/>
      <c r="F34" s="91" t="s">
        <v>6</v>
      </c>
      <c r="G34" s="93">
        <v>1</v>
      </c>
      <c r="H34" s="91" t="s">
        <v>478</v>
      </c>
      <c r="J34" s="91"/>
      <c r="K34" s="91"/>
      <c r="L34" s="91"/>
      <c r="M34" s="91"/>
      <c r="N34" s="91"/>
      <c r="O34" s="91"/>
      <c r="P34" s="91"/>
      <c r="Q34" s="91"/>
      <c r="R34" s="91"/>
      <c r="S34" s="91"/>
      <c r="T34" s="91"/>
      <c r="U34" s="91"/>
      <c r="V34" s="2"/>
      <c r="W34" s="2"/>
      <c r="X34" s="2"/>
      <c r="Y34" s="2"/>
      <c r="Z34" s="2"/>
    </row>
    <row r="35" spans="1:26" ht="20.100000000000001" customHeight="1">
      <c r="A35" s="105"/>
      <c r="B35" s="91"/>
      <c r="C35" s="91"/>
      <c r="D35" s="91"/>
      <c r="E35" s="91"/>
      <c r="F35" s="91"/>
      <c r="G35" s="93"/>
      <c r="H35" s="93"/>
      <c r="I35" s="91"/>
      <c r="J35" s="91"/>
      <c r="K35" s="91"/>
      <c r="L35" s="91"/>
      <c r="M35" s="91"/>
      <c r="N35" s="91"/>
      <c r="O35" s="91"/>
      <c r="P35" s="91"/>
      <c r="Q35" s="91"/>
      <c r="R35" s="91"/>
      <c r="S35" s="91"/>
      <c r="T35" s="91"/>
      <c r="U35" s="91"/>
      <c r="V35" s="2"/>
      <c r="W35" s="2"/>
      <c r="X35" s="2"/>
      <c r="Y35" s="2"/>
      <c r="Z35" s="2"/>
    </row>
    <row r="36" spans="1:26" ht="20.100000000000001" customHeight="1">
      <c r="A36" s="105"/>
      <c r="B36" s="91"/>
      <c r="C36" s="91"/>
      <c r="D36" s="91"/>
      <c r="E36" s="91"/>
      <c r="F36" s="91"/>
      <c r="G36" s="93"/>
      <c r="H36" s="166" t="s">
        <v>457</v>
      </c>
      <c r="I36" s="167"/>
      <c r="J36" s="167"/>
      <c r="K36" s="167"/>
      <c r="L36" s="167"/>
      <c r="M36" s="167"/>
      <c r="N36" s="167"/>
      <c r="O36" s="91"/>
      <c r="P36" s="91"/>
      <c r="Q36" s="91"/>
      <c r="R36" s="91"/>
      <c r="S36" s="91"/>
      <c r="T36" s="91"/>
      <c r="U36" s="91"/>
      <c r="V36" s="2"/>
      <c r="W36" s="2"/>
      <c r="X36" s="2"/>
      <c r="Y36" s="2"/>
      <c r="Z36" s="2"/>
    </row>
    <row r="37" spans="1:26" ht="20.100000000000001" customHeight="1">
      <c r="A37" s="105"/>
      <c r="B37" s="91"/>
      <c r="C37" s="91"/>
      <c r="D37" s="91"/>
      <c r="E37" s="91"/>
      <c r="F37" s="91"/>
      <c r="G37" s="93"/>
      <c r="H37" s="616" t="s">
        <v>128</v>
      </c>
      <c r="I37" s="663"/>
      <c r="J37" s="663"/>
      <c r="K37" s="663"/>
      <c r="L37" s="164"/>
      <c r="M37" s="165"/>
      <c r="N37" s="165"/>
      <c r="O37" s="616" t="s">
        <v>129</v>
      </c>
      <c r="P37" s="617"/>
      <c r="Q37" s="617"/>
      <c r="R37" s="618"/>
      <c r="S37" s="168"/>
      <c r="T37" s="165"/>
      <c r="U37" s="165"/>
      <c r="V37" s="163"/>
      <c r="W37" s="2"/>
      <c r="X37" s="2"/>
      <c r="Y37" s="2"/>
      <c r="Z37" s="2"/>
    </row>
    <row r="38" spans="1:26" ht="20.100000000000001" customHeight="1">
      <c r="A38" s="105"/>
      <c r="B38" s="91"/>
      <c r="C38" s="91"/>
      <c r="D38" s="91"/>
      <c r="E38" s="91"/>
      <c r="F38" s="91"/>
      <c r="G38" s="93"/>
      <c r="H38" s="153">
        <v>1</v>
      </c>
      <c r="I38" s="157" t="s">
        <v>458</v>
      </c>
      <c r="J38" s="158">
        <v>11</v>
      </c>
      <c r="K38" s="416" t="s">
        <v>468</v>
      </c>
      <c r="L38" s="418"/>
      <c r="M38" s="169"/>
      <c r="O38" s="161">
        <v>1</v>
      </c>
      <c r="P38" s="157" t="s">
        <v>460</v>
      </c>
      <c r="Q38" s="158">
        <v>11</v>
      </c>
      <c r="R38" s="155" t="s">
        <v>468</v>
      </c>
      <c r="S38" s="169"/>
      <c r="U38" s="91"/>
      <c r="V38" s="2"/>
      <c r="W38" s="2"/>
      <c r="X38" s="2"/>
      <c r="Y38" s="2"/>
      <c r="Z38" s="2"/>
    </row>
    <row r="39" spans="1:26" ht="20.100000000000001" customHeight="1">
      <c r="A39" s="105"/>
      <c r="B39" s="91"/>
      <c r="C39" s="91"/>
      <c r="D39" s="91"/>
      <c r="E39" s="91"/>
      <c r="F39" s="91"/>
      <c r="G39" s="93"/>
      <c r="H39" s="153">
        <v>2</v>
      </c>
      <c r="I39" s="157" t="s">
        <v>459</v>
      </c>
      <c r="J39" s="158">
        <v>12</v>
      </c>
      <c r="K39" s="416" t="s">
        <v>469</v>
      </c>
      <c r="L39" s="418"/>
      <c r="M39" s="169"/>
      <c r="N39" s="91"/>
      <c r="O39" s="161">
        <v>2</v>
      </c>
      <c r="P39" s="157" t="s">
        <v>458</v>
      </c>
      <c r="Q39" s="158">
        <v>12</v>
      </c>
      <c r="R39" s="155" t="s">
        <v>469</v>
      </c>
      <c r="S39" s="169"/>
      <c r="U39" s="91"/>
      <c r="V39" s="2"/>
      <c r="W39" s="2"/>
      <c r="X39" s="2"/>
      <c r="Y39" s="2"/>
      <c r="Z39" s="2"/>
    </row>
    <row r="40" spans="1:26" ht="20.100000000000001" customHeight="1">
      <c r="A40" s="105"/>
      <c r="B40" s="91"/>
      <c r="C40" s="91"/>
      <c r="D40" s="91"/>
      <c r="E40" s="91"/>
      <c r="F40" s="91"/>
      <c r="G40" s="93"/>
      <c r="H40" s="153">
        <v>3</v>
      </c>
      <c r="I40" s="157" t="s">
        <v>460</v>
      </c>
      <c r="J40" s="158">
        <v>13</v>
      </c>
      <c r="K40" s="416" t="s">
        <v>470</v>
      </c>
      <c r="L40" s="418"/>
      <c r="M40" s="169"/>
      <c r="N40" s="91"/>
      <c r="O40" s="161">
        <v>3</v>
      </c>
      <c r="P40" s="157" t="s">
        <v>459</v>
      </c>
      <c r="Q40" s="158">
        <v>13</v>
      </c>
      <c r="R40" s="155" t="s">
        <v>476</v>
      </c>
      <c r="S40" s="169"/>
      <c r="U40" s="91"/>
      <c r="V40" s="2"/>
      <c r="W40" s="2"/>
      <c r="X40" s="2"/>
      <c r="Y40" s="2"/>
      <c r="Z40" s="2"/>
    </row>
    <row r="41" spans="1:26" ht="20.100000000000001" customHeight="1">
      <c r="A41" s="91"/>
      <c r="B41" s="91"/>
      <c r="C41" s="91"/>
      <c r="D41" s="91"/>
      <c r="E41" s="91"/>
      <c r="F41" s="91"/>
      <c r="G41" s="93"/>
      <c r="H41" s="153">
        <v>4</v>
      </c>
      <c r="I41" s="157" t="s">
        <v>461</v>
      </c>
      <c r="J41" s="158">
        <v>14</v>
      </c>
      <c r="K41" s="416" t="s">
        <v>471</v>
      </c>
      <c r="L41" s="418"/>
      <c r="M41" s="169"/>
      <c r="N41" s="91"/>
      <c r="O41" s="161">
        <v>4</v>
      </c>
      <c r="P41" s="157" t="s">
        <v>463</v>
      </c>
      <c r="Q41" s="158">
        <v>14</v>
      </c>
      <c r="R41" s="155" t="s">
        <v>472</v>
      </c>
      <c r="S41" s="169"/>
      <c r="U41" s="91"/>
      <c r="V41" s="2"/>
      <c r="W41" s="2"/>
      <c r="X41" s="2"/>
      <c r="Y41" s="2"/>
      <c r="Z41" s="2"/>
    </row>
    <row r="42" spans="1:26" ht="20.100000000000001" customHeight="1">
      <c r="A42" s="91"/>
      <c r="B42" s="91"/>
      <c r="C42" s="91"/>
      <c r="D42" s="91"/>
      <c r="E42" s="91"/>
      <c r="F42" s="91"/>
      <c r="G42" s="91"/>
      <c r="H42" s="153">
        <v>5</v>
      </c>
      <c r="I42" s="157" t="s">
        <v>462</v>
      </c>
      <c r="J42" s="158">
        <v>15</v>
      </c>
      <c r="K42" s="416" t="s">
        <v>472</v>
      </c>
      <c r="L42" s="418"/>
      <c r="M42" s="169"/>
      <c r="N42" s="91"/>
      <c r="O42" s="161">
        <v>5</v>
      </c>
      <c r="P42" s="157" t="s">
        <v>465</v>
      </c>
      <c r="Q42" s="158" t="s">
        <v>475</v>
      </c>
      <c r="R42" s="155" t="s">
        <v>473</v>
      </c>
      <c r="S42" s="169"/>
      <c r="U42" s="91"/>
      <c r="V42" s="2"/>
      <c r="W42" s="2"/>
      <c r="X42" s="2"/>
      <c r="Y42" s="2"/>
      <c r="Z42" s="2"/>
    </row>
    <row r="43" spans="1:26" ht="20.100000000000001" customHeight="1">
      <c r="A43" s="126"/>
      <c r="B43" s="126"/>
      <c r="C43" s="126"/>
      <c r="D43" s="126"/>
      <c r="E43" s="126"/>
      <c r="F43" s="126"/>
      <c r="G43" s="126"/>
      <c r="H43" s="153">
        <v>6</v>
      </c>
      <c r="I43" s="159" t="s">
        <v>463</v>
      </c>
      <c r="J43" s="160" t="s">
        <v>475</v>
      </c>
      <c r="K43" s="417" t="s">
        <v>473</v>
      </c>
      <c r="L43" s="410"/>
      <c r="M43" s="170"/>
      <c r="N43" s="126"/>
      <c r="O43" s="162">
        <v>6</v>
      </c>
      <c r="P43" s="159" t="s">
        <v>462</v>
      </c>
      <c r="Q43" s="160" t="s">
        <v>475</v>
      </c>
      <c r="R43" s="156" t="s">
        <v>474</v>
      </c>
      <c r="S43" s="170"/>
      <c r="T43" s="126"/>
      <c r="U43" s="126"/>
    </row>
    <row r="44" spans="1:26" ht="20.100000000000001" customHeight="1">
      <c r="A44" s="126"/>
      <c r="B44" s="126"/>
      <c r="C44" s="126"/>
      <c r="D44" s="126"/>
      <c r="E44" s="126"/>
      <c r="F44" s="126"/>
      <c r="G44" s="126"/>
      <c r="H44" s="153">
        <v>7</v>
      </c>
      <c r="I44" s="159" t="s">
        <v>464</v>
      </c>
      <c r="J44" s="160" t="s">
        <v>475</v>
      </c>
      <c r="K44" s="417" t="s">
        <v>474</v>
      </c>
      <c r="L44" s="410"/>
      <c r="M44" s="170"/>
      <c r="N44" s="126"/>
      <c r="O44" s="162">
        <v>7</v>
      </c>
      <c r="P44" s="159" t="s">
        <v>461</v>
      </c>
      <c r="Q44" s="160"/>
      <c r="R44" s="156"/>
      <c r="S44" s="170"/>
      <c r="T44" s="126"/>
      <c r="U44" s="126"/>
    </row>
    <row r="45" spans="1:26" ht="20.100000000000001" customHeight="1">
      <c r="A45" s="126"/>
      <c r="B45" s="126"/>
      <c r="C45" s="126"/>
      <c r="D45" s="126"/>
      <c r="E45" s="126"/>
      <c r="F45" s="126"/>
      <c r="G45" s="126"/>
      <c r="H45" s="153">
        <v>8</v>
      </c>
      <c r="I45" s="159" t="s">
        <v>465</v>
      </c>
      <c r="J45" s="160"/>
      <c r="K45" s="417"/>
      <c r="L45" s="410"/>
      <c r="M45" s="170"/>
      <c r="N45" s="126"/>
      <c r="O45" s="162">
        <v>8</v>
      </c>
      <c r="P45" s="159" t="s">
        <v>466</v>
      </c>
      <c r="Q45" s="160"/>
      <c r="R45" s="156"/>
      <c r="S45" s="170"/>
      <c r="T45" s="126"/>
      <c r="U45" s="126"/>
    </row>
    <row r="46" spans="1:26" ht="20.100000000000001" customHeight="1">
      <c r="A46" s="126"/>
      <c r="B46" s="126"/>
      <c r="C46" s="126"/>
      <c r="D46" s="126"/>
      <c r="E46" s="126"/>
      <c r="F46" s="126"/>
      <c r="G46" s="126"/>
      <c r="H46" s="153">
        <v>9</v>
      </c>
      <c r="I46" s="159" t="s">
        <v>466</v>
      </c>
      <c r="J46" s="160"/>
      <c r="K46" s="417"/>
      <c r="L46" s="410"/>
      <c r="M46" s="170"/>
      <c r="N46" s="126"/>
      <c r="O46" s="162">
        <v>9</v>
      </c>
      <c r="P46" s="159" t="s">
        <v>464</v>
      </c>
      <c r="Q46" s="160"/>
      <c r="R46" s="156"/>
      <c r="S46" s="170"/>
      <c r="T46" s="126"/>
      <c r="U46" s="126"/>
    </row>
    <row r="47" spans="1:26" ht="20.100000000000001" customHeight="1">
      <c r="A47" s="126"/>
      <c r="B47" s="126"/>
      <c r="C47" s="126"/>
      <c r="D47" s="126"/>
      <c r="E47" s="126"/>
      <c r="F47" s="126"/>
      <c r="G47" s="126"/>
      <c r="H47" s="154">
        <v>10</v>
      </c>
      <c r="I47" s="159" t="s">
        <v>467</v>
      </c>
      <c r="J47" s="160"/>
      <c r="K47" s="417"/>
      <c r="L47" s="410"/>
      <c r="M47" s="170"/>
      <c r="N47" s="126"/>
      <c r="O47" s="162">
        <v>10</v>
      </c>
      <c r="P47" s="159" t="s">
        <v>467</v>
      </c>
      <c r="Q47" s="160"/>
      <c r="R47" s="156"/>
      <c r="S47" s="170"/>
      <c r="T47" s="126"/>
      <c r="U47" s="126"/>
    </row>
    <row r="48" spans="1:26" ht="20.100000000000001" customHeight="1">
      <c r="A48" s="126"/>
      <c r="B48" s="126"/>
      <c r="C48" s="126"/>
      <c r="D48" s="126"/>
      <c r="E48" s="126"/>
      <c r="F48" s="126"/>
      <c r="G48" s="126"/>
      <c r="H48" s="126"/>
      <c r="I48" s="126"/>
      <c r="J48" s="126"/>
      <c r="K48" s="126"/>
      <c r="L48" s="126"/>
      <c r="M48" s="126"/>
      <c r="N48" s="126"/>
      <c r="O48" s="126"/>
      <c r="P48" s="126"/>
      <c r="Q48" s="126"/>
      <c r="R48" s="126"/>
      <c r="S48" s="126"/>
      <c r="T48" s="126"/>
      <c r="U48" s="126"/>
    </row>
    <row r="49" spans="1:21" ht="20.100000000000001" customHeight="1">
      <c r="A49" s="126"/>
      <c r="B49" s="126"/>
      <c r="C49" s="126"/>
      <c r="D49" s="126"/>
      <c r="E49" s="126"/>
      <c r="F49" s="126"/>
      <c r="G49" s="126"/>
      <c r="H49" s="126"/>
      <c r="I49" s="126"/>
      <c r="J49" s="126"/>
      <c r="K49" s="126"/>
      <c r="L49" s="126"/>
      <c r="M49" s="126"/>
      <c r="N49" s="126"/>
      <c r="O49" s="126"/>
      <c r="P49" s="126"/>
      <c r="Q49" s="126"/>
      <c r="R49" s="126"/>
      <c r="S49" s="126"/>
      <c r="T49" s="126"/>
      <c r="U49" s="126"/>
    </row>
    <row r="50" spans="1:21" ht="15" customHeight="1">
      <c r="A50" s="126"/>
      <c r="B50" s="126"/>
      <c r="C50" s="126"/>
      <c r="D50" s="126"/>
      <c r="E50" s="126"/>
      <c r="F50" s="126"/>
      <c r="G50" s="126"/>
      <c r="H50" s="126"/>
      <c r="I50" s="126"/>
      <c r="J50" s="126"/>
      <c r="K50" s="126"/>
      <c r="L50" s="126"/>
      <c r="M50" s="126"/>
      <c r="N50" s="126"/>
      <c r="O50" s="126"/>
      <c r="P50" s="126"/>
      <c r="Q50" s="126"/>
      <c r="R50" s="126"/>
      <c r="S50" s="126"/>
      <c r="T50" s="126"/>
      <c r="U50" s="126"/>
    </row>
  </sheetData>
  <sheetProtection password="D8F5" sheet="1" selectLockedCells="1" selectUnlockedCells="1"/>
  <mergeCells count="107">
    <mergeCell ref="H37:K37"/>
    <mergeCell ref="J12:K12"/>
    <mergeCell ref="H12:I12"/>
    <mergeCell ref="Q4:R5"/>
    <mergeCell ref="S4:T5"/>
    <mergeCell ref="F11:G11"/>
    <mergeCell ref="F7:G7"/>
    <mergeCell ref="L7:L8"/>
    <mergeCell ref="H11:I11"/>
    <mergeCell ref="O11:P11"/>
    <mergeCell ref="F8:G8"/>
    <mergeCell ref="F9:G9"/>
    <mergeCell ref="F10:G10"/>
    <mergeCell ref="H9:I9"/>
    <mergeCell ref="H10:I10"/>
    <mergeCell ref="O7:P8"/>
    <mergeCell ref="O9:P9"/>
    <mergeCell ref="O10:P10"/>
    <mergeCell ref="F4:I5"/>
    <mergeCell ref="J4:K5"/>
    <mergeCell ref="M4:N5"/>
    <mergeCell ref="O4:P5"/>
    <mergeCell ref="M9:N9"/>
    <mergeCell ref="M7:N8"/>
    <mergeCell ref="M10:N10"/>
    <mergeCell ref="F12:G12"/>
    <mergeCell ref="F13:G13"/>
    <mergeCell ref="F14:G14"/>
    <mergeCell ref="F15:G15"/>
    <mergeCell ref="F16:G16"/>
    <mergeCell ref="F17:G17"/>
    <mergeCell ref="F18:G18"/>
    <mergeCell ref="F19:G19"/>
    <mergeCell ref="M12:N12"/>
    <mergeCell ref="M13:N13"/>
    <mergeCell ref="M14:N14"/>
    <mergeCell ref="M15:N15"/>
    <mergeCell ref="M16:N16"/>
    <mergeCell ref="J11:K11"/>
    <mergeCell ref="J17:K17"/>
    <mergeCell ref="H13:I13"/>
    <mergeCell ref="F20:G20"/>
    <mergeCell ref="H14:I14"/>
    <mergeCell ref="H15:I15"/>
    <mergeCell ref="H16:I16"/>
    <mergeCell ref="F30:G30"/>
    <mergeCell ref="F31:G31"/>
    <mergeCell ref="F32:G32"/>
    <mergeCell ref="F24:G24"/>
    <mergeCell ref="F25:G25"/>
    <mergeCell ref="F26:G26"/>
    <mergeCell ref="F27:G27"/>
    <mergeCell ref="F28:G28"/>
    <mergeCell ref="F29:G29"/>
    <mergeCell ref="F23:G23"/>
    <mergeCell ref="F21:G21"/>
    <mergeCell ref="F22:G22"/>
    <mergeCell ref="H17:I17"/>
    <mergeCell ref="H18:I18"/>
    <mergeCell ref="Q16:R16"/>
    <mergeCell ref="Q17:R17"/>
    <mergeCell ref="Q18:R18"/>
    <mergeCell ref="O12:P12"/>
    <mergeCell ref="O13:P13"/>
    <mergeCell ref="O14:P14"/>
    <mergeCell ref="O15:P15"/>
    <mergeCell ref="O16:P16"/>
    <mergeCell ref="S1:T1"/>
    <mergeCell ref="S7:T8"/>
    <mergeCell ref="S9:T9"/>
    <mergeCell ref="S10:T10"/>
    <mergeCell ref="S11:T11"/>
    <mergeCell ref="Q7:R8"/>
    <mergeCell ref="Q9:R9"/>
    <mergeCell ref="Q10:R10"/>
    <mergeCell ref="Q11:R11"/>
    <mergeCell ref="F1:R1"/>
    <mergeCell ref="H7:I8"/>
    <mergeCell ref="J2:N2"/>
    <mergeCell ref="J3:N3"/>
    <mergeCell ref="J7:K8"/>
    <mergeCell ref="J9:K9"/>
    <mergeCell ref="J10:K10"/>
    <mergeCell ref="F2:I2"/>
    <mergeCell ref="F3:I3"/>
    <mergeCell ref="M11:N11"/>
    <mergeCell ref="O37:R37"/>
    <mergeCell ref="S12:T12"/>
    <mergeCell ref="S13:T13"/>
    <mergeCell ref="S14:T14"/>
    <mergeCell ref="S15:T15"/>
    <mergeCell ref="S16:T16"/>
    <mergeCell ref="S17:T17"/>
    <mergeCell ref="S18:T18"/>
    <mergeCell ref="O17:P17"/>
    <mergeCell ref="O18:P18"/>
    <mergeCell ref="Q12:R12"/>
    <mergeCell ref="Q13:R13"/>
    <mergeCell ref="Q14:R14"/>
    <mergeCell ref="Q15:R15"/>
    <mergeCell ref="J18:K18"/>
    <mergeCell ref="M17:N17"/>
    <mergeCell ref="M18:N18"/>
    <mergeCell ref="J13:K13"/>
    <mergeCell ref="J14:K14"/>
    <mergeCell ref="J15:K15"/>
    <mergeCell ref="J16:K16"/>
  </mergeCells>
  <phoneticPr fontId="1"/>
  <conditionalFormatting sqref="R19:S28 Q9:Q18 T19:U32 U9:U18 S9:S18">
    <cfRule type="cellIs" dxfId="5" priority="4" operator="equal">
      <formula>0</formula>
    </cfRule>
  </conditionalFormatting>
  <conditionalFormatting sqref="F19:H32 F9:G18">
    <cfRule type="cellIs" dxfId="4" priority="3" operator="equal">
      <formula>0</formula>
    </cfRule>
  </conditionalFormatting>
  <conditionalFormatting sqref="I19:J28 H9:H18 I29:I32">
    <cfRule type="cellIs" dxfId="3" priority="1" operator="equal">
      <formula>"No Data"</formula>
    </cfRule>
  </conditionalFormatting>
  <dataValidations count="2">
    <dataValidation type="list" imeMode="hiragana" allowBlank="1" showInputMessage="1" showErrorMessage="1" sqref="O4" xr:uid="{00000000-0002-0000-1800-000000000000}">
      <formula1>"男子,女子,共通"</formula1>
    </dataValidation>
    <dataValidation type="list" imeMode="fullKatakana" allowBlank="1" showInputMessage="1" showErrorMessage="1" sqref="U5 S4" xr:uid="{00000000-0002-0000-1800-000001000000}">
      <formula1>$W$9:$W$15</formula1>
    </dataValidation>
  </dataValidations>
  <printOptions horizontalCentered="1"/>
  <pageMargins left="0.59055118110236227" right="0.59055118110236227" top="0.78740157480314965" bottom="0" header="0.51181102362204722" footer="0.47244094488188981"/>
  <pageSetup paperSize="9"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pageSetUpPr fitToPage="1"/>
  </sheetPr>
  <dimension ref="A1:Z50"/>
  <sheetViews>
    <sheetView view="pageBreakPreview" zoomScaleNormal="100" workbookViewId="0">
      <selection activeCell="F1" sqref="F1:R1"/>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8" width="4.625" customWidth="1"/>
    <col min="9" max="9" width="10.25" customWidth="1"/>
    <col min="10" max="10" width="4.625" customWidth="1"/>
    <col min="11" max="11" width="10.25" customWidth="1"/>
    <col min="12" max="12" width="4.625" customWidth="1"/>
    <col min="13" max="13" width="10.25" customWidth="1"/>
    <col min="14" max="15" width="4.625" customWidth="1"/>
    <col min="16" max="16" width="10.25" customWidth="1"/>
    <col min="17" max="17" width="4.625" customWidth="1"/>
    <col min="18" max="19" width="10.25" customWidth="1"/>
    <col min="20" max="20" width="4.625" customWidth="1"/>
    <col min="21" max="21" width="18.75" customWidth="1"/>
    <col min="22" max="22" width="9" hidden="1" customWidth="1"/>
    <col min="23" max="25" width="17.75" hidden="1" customWidth="1"/>
    <col min="26" max="26" width="0" hidden="1" customWidth="1"/>
  </cols>
  <sheetData>
    <row r="1" spans="1:26" ht="36" customHeight="1" thickBot="1">
      <c r="A1" s="95"/>
      <c r="B1" s="95"/>
      <c r="C1" s="95"/>
      <c r="D1" s="95"/>
      <c r="E1" s="95"/>
      <c r="F1" s="605" t="s">
        <v>450</v>
      </c>
      <c r="G1" s="605"/>
      <c r="H1" s="605"/>
      <c r="I1" s="605"/>
      <c r="J1" s="605"/>
      <c r="K1" s="605"/>
      <c r="L1" s="605"/>
      <c r="M1" s="605"/>
      <c r="N1" s="605"/>
      <c r="O1" s="605"/>
      <c r="P1" s="605"/>
      <c r="Q1" s="605"/>
      <c r="R1" s="605"/>
      <c r="S1" s="645" t="s">
        <v>242</v>
      </c>
      <c r="T1" s="645"/>
      <c r="U1" s="97"/>
      <c r="V1" s="6"/>
      <c r="W1" s="6"/>
      <c r="X1" s="6"/>
      <c r="Y1" s="2"/>
      <c r="Z1" s="2"/>
    </row>
    <row r="2" spans="1:26" ht="18.75" customHeight="1" thickBot="1">
      <c r="A2" s="95"/>
      <c r="B2" s="95"/>
      <c r="C2" s="95"/>
      <c r="D2" s="95"/>
      <c r="E2" s="95"/>
      <c r="F2" s="484" t="s">
        <v>339</v>
      </c>
      <c r="G2" s="484"/>
      <c r="H2" s="485"/>
      <c r="I2" s="485"/>
      <c r="J2" s="579" t="s">
        <v>501</v>
      </c>
      <c r="K2" s="580"/>
      <c r="L2" s="580"/>
      <c r="M2" s="580"/>
      <c r="N2" s="581"/>
      <c r="O2" s="151"/>
      <c r="P2" s="98"/>
      <c r="Q2" s="98"/>
      <c r="R2" s="98"/>
      <c r="S2" s="98"/>
      <c r="T2" s="99"/>
      <c r="U2" s="99"/>
      <c r="V2" s="6"/>
      <c r="W2" s="6"/>
      <c r="X2" s="6"/>
      <c r="Y2" s="2"/>
      <c r="Z2" s="2"/>
    </row>
    <row r="3" spans="1:26" ht="9.9499999999999993" customHeight="1" thickBot="1">
      <c r="A3" s="95"/>
      <c r="B3" s="95"/>
      <c r="C3" s="95"/>
      <c r="D3" s="95"/>
      <c r="E3" s="95"/>
      <c r="F3" s="578"/>
      <c r="G3" s="578"/>
      <c r="H3" s="578"/>
      <c r="I3" s="578"/>
      <c r="J3" s="582"/>
      <c r="K3" s="582"/>
      <c r="L3" s="582"/>
      <c r="M3" s="582"/>
      <c r="N3" s="582"/>
      <c r="O3" s="151"/>
      <c r="P3" s="100"/>
      <c r="Q3" s="202"/>
      <c r="R3" s="202"/>
      <c r="S3" s="201"/>
      <c r="T3" s="171"/>
      <c r="U3" s="99"/>
      <c r="V3" s="6"/>
      <c r="W3" s="6"/>
      <c r="X3" s="6"/>
      <c r="Y3" s="2"/>
      <c r="Z3" s="2"/>
    </row>
    <row r="4" spans="1:26" ht="15" customHeight="1" thickBot="1">
      <c r="A4" s="95"/>
      <c r="B4" s="95"/>
      <c r="C4" s="95"/>
      <c r="D4" s="95"/>
      <c r="E4" s="95"/>
      <c r="F4" s="489" t="s">
        <v>1</v>
      </c>
      <c r="G4" s="490"/>
      <c r="H4" s="490"/>
      <c r="I4" s="490"/>
      <c r="J4" s="669" t="str">
        <f>MENU!D8</f>
        <v>都道府県</v>
      </c>
      <c r="K4" s="670"/>
      <c r="L4" s="99"/>
      <c r="M4" s="489" t="s">
        <v>2</v>
      </c>
      <c r="N4" s="490"/>
      <c r="O4" s="499" t="s">
        <v>94</v>
      </c>
      <c r="P4" s="501"/>
      <c r="Q4" s="601" t="s">
        <v>4</v>
      </c>
      <c r="R4" s="490"/>
      <c r="S4" s="499" t="s">
        <v>104</v>
      </c>
      <c r="T4" s="501"/>
      <c r="U4" s="99"/>
      <c r="V4" s="6"/>
      <c r="W4" s="6"/>
      <c r="X4" s="6"/>
      <c r="Y4" s="2"/>
      <c r="Z4" s="2"/>
    </row>
    <row r="5" spans="1:26" ht="15" customHeight="1" thickBot="1">
      <c r="A5" s="95"/>
      <c r="B5" s="95"/>
      <c r="C5" s="95"/>
      <c r="D5" s="95"/>
      <c r="E5" s="95"/>
      <c r="F5" s="492"/>
      <c r="G5" s="493"/>
      <c r="H5" s="493"/>
      <c r="I5" s="493"/>
      <c r="J5" s="671"/>
      <c r="K5" s="672"/>
      <c r="L5" s="101"/>
      <c r="M5" s="492"/>
      <c r="N5" s="493"/>
      <c r="O5" s="502"/>
      <c r="P5" s="504"/>
      <c r="Q5" s="602"/>
      <c r="R5" s="493"/>
      <c r="S5" s="502"/>
      <c r="T5" s="504"/>
      <c r="U5" s="102"/>
      <c r="V5" s="7"/>
      <c r="W5" s="7"/>
      <c r="X5" s="10" t="str">
        <f>INDEX($X$9:$X$15,MATCH($S$4,$W$9:$W$15,0),1)&amp;O4</f>
        <v>INDEX項目クロス女子</v>
      </c>
      <c r="Y5" s="10" t="str">
        <f>INDEX($Y$9:$Y$15,MATCH($S$4,$W$9:$W$15,0),1)&amp;O4</f>
        <v>INDEXDATAクロス女子</v>
      </c>
      <c r="Z5" s="2"/>
    </row>
    <row r="6" spans="1:26" ht="9.9499999999999993" customHeight="1" thickBot="1">
      <c r="A6" s="95"/>
      <c r="B6" s="95"/>
      <c r="C6" s="95"/>
      <c r="D6" s="95"/>
      <c r="E6" s="95"/>
      <c r="F6" s="103"/>
      <c r="G6" s="103"/>
      <c r="H6" s="103"/>
      <c r="I6" s="103"/>
      <c r="J6" s="103"/>
      <c r="K6" s="9"/>
      <c r="L6" s="103"/>
      <c r="M6" s="9"/>
      <c r="N6" s="9"/>
      <c r="O6" s="9"/>
      <c r="P6" s="103"/>
      <c r="Q6" s="103"/>
      <c r="R6" s="103"/>
      <c r="S6" s="103"/>
      <c r="T6" s="9"/>
      <c r="U6" s="9"/>
      <c r="V6" s="7"/>
      <c r="W6" s="7"/>
      <c r="X6" s="7"/>
      <c r="Y6" s="5"/>
      <c r="Z6" s="2"/>
    </row>
    <row r="7" spans="1:26" ht="13.15" customHeight="1">
      <c r="A7" s="95"/>
      <c r="B7" s="95"/>
      <c r="C7" s="95"/>
      <c r="D7" s="95"/>
      <c r="E7" s="95"/>
      <c r="F7" s="593"/>
      <c r="G7" s="594"/>
      <c r="H7" s="587" t="s">
        <v>62</v>
      </c>
      <c r="I7" s="649"/>
      <c r="J7" s="675" t="s">
        <v>118</v>
      </c>
      <c r="K7" s="676"/>
      <c r="L7" s="664" t="s">
        <v>3</v>
      </c>
      <c r="M7" s="666" t="s">
        <v>482</v>
      </c>
      <c r="N7" s="647"/>
      <c r="O7" s="666" t="s">
        <v>65</v>
      </c>
      <c r="P7" s="667"/>
      <c r="Q7" s="647" t="s">
        <v>66</v>
      </c>
      <c r="R7" s="594"/>
      <c r="S7" s="587" t="s">
        <v>91</v>
      </c>
      <c r="T7" s="646"/>
      <c r="U7" s="103"/>
      <c r="V7" s="7"/>
      <c r="W7" s="7"/>
      <c r="X7" s="7"/>
      <c r="Y7" s="5"/>
      <c r="Z7" s="2"/>
    </row>
    <row r="8" spans="1:26">
      <c r="A8" s="95"/>
      <c r="B8" s="104" t="str">
        <f>INDEX($V$9:$V$15,MATCH($S$4,$W$9:$W$15,0),1)&amp;O4</f>
        <v>RL女子</v>
      </c>
      <c r="C8" s="104"/>
      <c r="D8" s="104"/>
      <c r="E8" s="95"/>
      <c r="F8" s="591"/>
      <c r="G8" s="592"/>
      <c r="H8" s="588"/>
      <c r="I8" s="650"/>
      <c r="J8" s="677"/>
      <c r="K8" s="678"/>
      <c r="L8" s="665"/>
      <c r="M8" s="644"/>
      <c r="N8" s="648"/>
      <c r="O8" s="644"/>
      <c r="P8" s="668"/>
      <c r="Q8" s="648"/>
      <c r="R8" s="592"/>
      <c r="S8" s="588"/>
      <c r="T8" s="477"/>
      <c r="U8" s="103"/>
      <c r="V8" s="7"/>
      <c r="W8" s="7"/>
      <c r="X8" s="7"/>
      <c r="Y8" s="5"/>
      <c r="Z8" s="2"/>
    </row>
    <row r="9" spans="1:26" ht="24.95" customHeight="1">
      <c r="A9" s="105">
        <v>1</v>
      </c>
      <c r="B9" s="106" t="str">
        <f ca="1">IFERROR(LARGE(INDIRECT($B$8),ROW()-8),"")</f>
        <v/>
      </c>
      <c r="C9" s="106"/>
      <c r="D9" s="106"/>
      <c r="E9" s="105"/>
      <c r="F9" s="572"/>
      <c r="G9" s="573"/>
      <c r="H9" s="614" t="str">
        <f t="shared" ref="H9:H18" ca="1" si="0">IFERROR(INDEX(INDIRECT($Y$5),MATCH($B9,INDIRECT($B$8),0),MATCH(H$7,INDIRECT($X$5),0)),"No Data")</f>
        <v>No Data</v>
      </c>
      <c r="I9" s="673"/>
      <c r="J9" s="636" t="str">
        <f ca="1">IFERROR(INDEX(INDIRECT($Y$5),MATCH($B9,INDIRECT($B$8),0),MATCH(J$7,INDIRECT($X$5),0)),"")</f>
        <v/>
      </c>
      <c r="K9" s="615"/>
      <c r="L9" s="415" t="str">
        <f t="shared" ref="L9:M24" ca="1" si="1">IFERROR(INDEX(INDIRECT($Y$5),MATCH($B9,INDIRECT($B$8),0),MATCH(L$7,INDIRECT($X$5),0)),"")</f>
        <v/>
      </c>
      <c r="M9" s="614" t="str">
        <f t="shared" ca="1" si="1"/>
        <v/>
      </c>
      <c r="N9" s="673"/>
      <c r="O9" s="625" t="str">
        <f t="shared" ref="O9:O18" ca="1" si="2">IFERROR(INDEX(INDIRECT($Y$5),MATCH($B9,INDIRECT($B$8),0),MATCH(O$7,INDIRECT($X$5),0)),"")</f>
        <v/>
      </c>
      <c r="P9" s="642"/>
      <c r="Q9" s="629" t="str">
        <f t="shared" ref="Q9:Q18" ca="1" si="3">IFERROR(INDEX(INDIRECT($Y$5),MATCH($B9,INDIRECT($B$8),0),MATCH(Q$7,INDIRECT($X$5),0)),"")</f>
        <v/>
      </c>
      <c r="R9" s="630"/>
      <c r="S9" s="619" t="str">
        <f t="shared" ref="S9:S18" ca="1" si="4">IFERROR(INDEX(INDIRECT($Y$5),MATCH($B9,INDIRECT($B$8),0),MATCH(S$7,INDIRECT($X$5),0)),"")</f>
        <v/>
      </c>
      <c r="T9" s="620"/>
      <c r="U9" s="114"/>
      <c r="V9" s="7" t="s">
        <v>96</v>
      </c>
      <c r="W9" s="9" t="s">
        <v>68</v>
      </c>
      <c r="X9" s="7" t="s">
        <v>85</v>
      </c>
      <c r="Y9" s="5" t="s">
        <v>86</v>
      </c>
      <c r="Z9" s="2"/>
    </row>
    <row r="10" spans="1:26" ht="24.95" customHeight="1">
      <c r="A10" s="105">
        <v>2</v>
      </c>
      <c r="B10" s="106" t="str">
        <f t="shared" ref="B10:B18" ca="1" si="5">IFERROR(LARGE(INDIRECT($B$8),ROW()-8),"")</f>
        <v/>
      </c>
      <c r="C10" s="106"/>
      <c r="D10" s="106"/>
      <c r="E10" s="105"/>
      <c r="F10" s="572"/>
      <c r="G10" s="573"/>
      <c r="H10" s="614" t="str">
        <f t="shared" ca="1" si="0"/>
        <v>No Data</v>
      </c>
      <c r="I10" s="673"/>
      <c r="J10" s="636" t="str">
        <f ca="1">IFERROR(INDEX(INDIRECT($Y$5),MATCH($B10,INDIRECT($B$8),0),MATCH(J$7,INDIRECT($X$5),0)),"")</f>
        <v/>
      </c>
      <c r="K10" s="615"/>
      <c r="L10" s="415" t="str">
        <f t="shared" ca="1" si="1"/>
        <v/>
      </c>
      <c r="M10" s="614" t="str">
        <f t="shared" ca="1" si="1"/>
        <v/>
      </c>
      <c r="N10" s="673"/>
      <c r="O10" s="625" t="str">
        <f t="shared" ca="1" si="2"/>
        <v/>
      </c>
      <c r="P10" s="642"/>
      <c r="Q10" s="629" t="str">
        <f t="shared" ca="1" si="3"/>
        <v/>
      </c>
      <c r="R10" s="630"/>
      <c r="S10" s="619" t="str">
        <f t="shared" ca="1" si="4"/>
        <v/>
      </c>
      <c r="T10" s="620"/>
      <c r="U10" s="114"/>
      <c r="V10" s="7" t="s">
        <v>97</v>
      </c>
      <c r="W10" s="9" t="s">
        <v>69</v>
      </c>
      <c r="X10" s="7" t="s">
        <v>85</v>
      </c>
      <c r="Y10" s="5" t="s">
        <v>86</v>
      </c>
      <c r="Z10" s="2"/>
    </row>
    <row r="11" spans="1:26" ht="24.95" customHeight="1">
      <c r="A11" s="105">
        <v>3</v>
      </c>
      <c r="B11" s="106" t="str">
        <f t="shared" ca="1" si="5"/>
        <v/>
      </c>
      <c r="C11" s="106"/>
      <c r="D11" s="106"/>
      <c r="E11" s="105"/>
      <c r="F11" s="572"/>
      <c r="G11" s="573"/>
      <c r="H11" s="614" t="str">
        <f t="shared" ca="1" si="0"/>
        <v>No Data</v>
      </c>
      <c r="I11" s="673"/>
      <c r="J11" s="636" t="str">
        <f t="shared" ref="J11:J18" ca="1" si="6">IFERROR(INDEX(INDIRECT($Y$5),MATCH($B11,INDIRECT($B$8),0),MATCH(J$7,INDIRECT($X$5),0)),"")</f>
        <v/>
      </c>
      <c r="K11" s="615"/>
      <c r="L11" s="415" t="str">
        <f t="shared" ca="1" si="1"/>
        <v/>
      </c>
      <c r="M11" s="614" t="str">
        <f t="shared" ca="1" si="1"/>
        <v/>
      </c>
      <c r="N11" s="673"/>
      <c r="O11" s="625" t="str">
        <f t="shared" ca="1" si="2"/>
        <v/>
      </c>
      <c r="P11" s="642"/>
      <c r="Q11" s="629" t="str">
        <f t="shared" ca="1" si="3"/>
        <v/>
      </c>
      <c r="R11" s="630"/>
      <c r="S11" s="619" t="str">
        <f t="shared" ca="1" si="4"/>
        <v/>
      </c>
      <c r="T11" s="620"/>
      <c r="U11" s="114"/>
      <c r="V11" s="7" t="s">
        <v>73</v>
      </c>
      <c r="W11" s="9" t="s">
        <v>70</v>
      </c>
      <c r="X11" s="7" t="s">
        <v>87</v>
      </c>
      <c r="Y11" s="5" t="s">
        <v>89</v>
      </c>
      <c r="Z11" s="2"/>
    </row>
    <row r="12" spans="1:26" ht="24.95" customHeight="1">
      <c r="A12" s="105">
        <v>4</v>
      </c>
      <c r="B12" s="106" t="str">
        <f t="shared" ca="1" si="5"/>
        <v/>
      </c>
      <c r="C12" s="106"/>
      <c r="D12" s="106"/>
      <c r="E12" s="105"/>
      <c r="F12" s="572"/>
      <c r="G12" s="573"/>
      <c r="H12" s="614" t="str">
        <f t="shared" ca="1" si="0"/>
        <v>No Data</v>
      </c>
      <c r="I12" s="673"/>
      <c r="J12" s="636" t="str">
        <f t="shared" ca="1" si="6"/>
        <v/>
      </c>
      <c r="K12" s="615"/>
      <c r="L12" s="415" t="str">
        <f t="shared" ca="1" si="1"/>
        <v/>
      </c>
      <c r="M12" s="614" t="str">
        <f t="shared" ca="1" si="1"/>
        <v/>
      </c>
      <c r="N12" s="673"/>
      <c r="O12" s="625" t="str">
        <f t="shared" ca="1" si="2"/>
        <v/>
      </c>
      <c r="P12" s="642"/>
      <c r="Q12" s="629" t="str">
        <f t="shared" ca="1" si="3"/>
        <v/>
      </c>
      <c r="R12" s="630"/>
      <c r="S12" s="619" t="str">
        <f t="shared" ca="1" si="4"/>
        <v/>
      </c>
      <c r="T12" s="620"/>
      <c r="U12" s="114"/>
      <c r="V12" s="7" t="s">
        <v>74</v>
      </c>
      <c r="W12" s="9" t="s">
        <v>71</v>
      </c>
      <c r="X12" s="7" t="s">
        <v>87</v>
      </c>
      <c r="Y12" s="5" t="s">
        <v>89</v>
      </c>
      <c r="Z12" s="2"/>
    </row>
    <row r="13" spans="1:26" ht="24.95" customHeight="1">
      <c r="A13" s="105">
        <v>5</v>
      </c>
      <c r="B13" s="106" t="str">
        <f t="shared" ca="1" si="5"/>
        <v/>
      </c>
      <c r="C13" s="106"/>
      <c r="D13" s="106"/>
      <c r="E13" s="105"/>
      <c r="F13" s="572"/>
      <c r="G13" s="573"/>
      <c r="H13" s="614" t="str">
        <f t="shared" ca="1" si="0"/>
        <v>No Data</v>
      </c>
      <c r="I13" s="673"/>
      <c r="J13" s="636" t="str">
        <f t="shared" ca="1" si="6"/>
        <v/>
      </c>
      <c r="K13" s="615"/>
      <c r="L13" s="415" t="str">
        <f t="shared" ca="1" si="1"/>
        <v/>
      </c>
      <c r="M13" s="614" t="str">
        <f t="shared" ca="1" si="1"/>
        <v/>
      </c>
      <c r="N13" s="673"/>
      <c r="O13" s="625" t="str">
        <f t="shared" ca="1" si="2"/>
        <v/>
      </c>
      <c r="P13" s="642"/>
      <c r="Q13" s="629" t="str">
        <f t="shared" ca="1" si="3"/>
        <v/>
      </c>
      <c r="R13" s="630"/>
      <c r="S13" s="619" t="str">
        <f t="shared" ca="1" si="4"/>
        <v/>
      </c>
      <c r="T13" s="620"/>
      <c r="U13" s="114"/>
      <c r="V13" s="7" t="s">
        <v>75</v>
      </c>
      <c r="W13" s="9" t="s">
        <v>106</v>
      </c>
      <c r="X13" s="7" t="s">
        <v>88</v>
      </c>
      <c r="Y13" s="5" t="s">
        <v>90</v>
      </c>
      <c r="Z13" s="2"/>
    </row>
    <row r="14" spans="1:26" ht="24.95" customHeight="1">
      <c r="A14" s="105">
        <v>6</v>
      </c>
      <c r="B14" s="106" t="str">
        <f t="shared" ca="1" si="5"/>
        <v/>
      </c>
      <c r="C14" s="106"/>
      <c r="D14" s="106"/>
      <c r="E14" s="105"/>
      <c r="F14" s="572"/>
      <c r="G14" s="573"/>
      <c r="H14" s="614" t="str">
        <f t="shared" ca="1" si="0"/>
        <v>No Data</v>
      </c>
      <c r="I14" s="673"/>
      <c r="J14" s="636" t="str">
        <f t="shared" ca="1" si="6"/>
        <v/>
      </c>
      <c r="K14" s="615"/>
      <c r="L14" s="415" t="str">
        <f t="shared" ca="1" si="1"/>
        <v/>
      </c>
      <c r="M14" s="614" t="str">
        <f t="shared" ca="1" si="1"/>
        <v/>
      </c>
      <c r="N14" s="673"/>
      <c r="O14" s="625" t="str">
        <f t="shared" ca="1" si="2"/>
        <v/>
      </c>
      <c r="P14" s="642"/>
      <c r="Q14" s="629" t="str">
        <f t="shared" ca="1" si="3"/>
        <v/>
      </c>
      <c r="R14" s="630"/>
      <c r="S14" s="619" t="str">
        <f t="shared" ca="1" si="4"/>
        <v/>
      </c>
      <c r="T14" s="620"/>
      <c r="U14" s="114"/>
      <c r="V14" s="7" t="s">
        <v>76</v>
      </c>
      <c r="W14" s="9" t="s">
        <v>108</v>
      </c>
      <c r="X14" s="7" t="s">
        <v>88</v>
      </c>
      <c r="Y14" s="5" t="s">
        <v>90</v>
      </c>
      <c r="Z14" s="2"/>
    </row>
    <row r="15" spans="1:26" ht="24.95" customHeight="1" thickBot="1">
      <c r="A15" s="105">
        <v>7</v>
      </c>
      <c r="B15" s="106" t="str">
        <f t="shared" ca="1" si="5"/>
        <v/>
      </c>
      <c r="C15" s="106"/>
      <c r="D15" s="106"/>
      <c r="E15" s="105"/>
      <c r="F15" s="471"/>
      <c r="G15" s="472"/>
      <c r="H15" s="634" t="str">
        <f t="shared" ca="1" si="0"/>
        <v>No Data</v>
      </c>
      <c r="I15" s="674"/>
      <c r="J15" s="633" t="str">
        <f t="shared" ca="1" si="6"/>
        <v/>
      </c>
      <c r="K15" s="635"/>
      <c r="L15" s="414" t="str">
        <f t="shared" ca="1" si="1"/>
        <v/>
      </c>
      <c r="M15" s="634" t="str">
        <f t="shared" ca="1" si="1"/>
        <v/>
      </c>
      <c r="N15" s="674"/>
      <c r="O15" s="627" t="str">
        <f t="shared" ca="1" si="2"/>
        <v/>
      </c>
      <c r="P15" s="643"/>
      <c r="Q15" s="631" t="str">
        <f t="shared" ca="1" si="3"/>
        <v/>
      </c>
      <c r="R15" s="632"/>
      <c r="S15" s="621" t="str">
        <f t="shared" ca="1" si="4"/>
        <v/>
      </c>
      <c r="T15" s="622"/>
      <c r="U15" s="114"/>
      <c r="V15" s="7" t="s">
        <v>77</v>
      </c>
      <c r="W15" s="9" t="s">
        <v>72</v>
      </c>
      <c r="X15" s="7" t="s">
        <v>88</v>
      </c>
      <c r="Y15" s="5" t="s">
        <v>90</v>
      </c>
      <c r="Z15" s="2"/>
    </row>
    <row r="16" spans="1:26" ht="20.25" hidden="1" customHeight="1">
      <c r="A16" s="105">
        <v>8</v>
      </c>
      <c r="B16" s="106" t="str">
        <f t="shared" ca="1" si="5"/>
        <v/>
      </c>
      <c r="C16" s="106"/>
      <c r="D16" s="106"/>
      <c r="E16" s="105"/>
      <c r="F16" s="572"/>
      <c r="G16" s="573"/>
      <c r="H16" s="658" t="str">
        <f t="shared" ca="1" si="0"/>
        <v>No Data</v>
      </c>
      <c r="I16" s="659"/>
      <c r="J16" s="637" t="str">
        <f t="shared" ca="1" si="6"/>
        <v/>
      </c>
      <c r="K16" s="573"/>
      <c r="L16" s="109" t="str">
        <f t="shared" ca="1" si="1"/>
        <v/>
      </c>
      <c r="M16" s="658" t="str">
        <f t="shared" ca="1" si="1"/>
        <v/>
      </c>
      <c r="N16" s="659"/>
      <c r="O16" s="644" t="str">
        <f t="shared" ca="1" si="2"/>
        <v/>
      </c>
      <c r="P16" s="592"/>
      <c r="Q16" s="638" t="str">
        <f t="shared" ca="1" si="3"/>
        <v/>
      </c>
      <c r="R16" s="639"/>
      <c r="S16" s="623" t="str">
        <f t="shared" ca="1" si="4"/>
        <v/>
      </c>
      <c r="T16" s="624"/>
      <c r="U16" s="114"/>
      <c r="V16" s="6"/>
      <c r="W16" s="8"/>
      <c r="X16" s="6"/>
      <c r="Y16" s="2"/>
      <c r="Z16" s="2"/>
    </row>
    <row r="17" spans="1:26" ht="20.25" hidden="1" customHeight="1">
      <c r="A17" s="105">
        <v>9</v>
      </c>
      <c r="B17" s="106" t="str">
        <f t="shared" ca="1" si="5"/>
        <v/>
      </c>
      <c r="C17" s="106"/>
      <c r="D17" s="106"/>
      <c r="E17" s="105"/>
      <c r="F17" s="572"/>
      <c r="G17" s="573"/>
      <c r="H17" s="614" t="str">
        <f t="shared" ca="1" si="0"/>
        <v>No Data</v>
      </c>
      <c r="I17" s="615"/>
      <c r="J17" s="636" t="str">
        <f t="shared" ca="1" si="6"/>
        <v/>
      </c>
      <c r="K17" s="468"/>
      <c r="L17" s="109" t="str">
        <f t="shared" ca="1" si="1"/>
        <v/>
      </c>
      <c r="M17" s="614" t="str">
        <f t="shared" ca="1" si="1"/>
        <v/>
      </c>
      <c r="N17" s="615"/>
      <c r="O17" s="625" t="str">
        <f t="shared" ca="1" si="2"/>
        <v/>
      </c>
      <c r="P17" s="626"/>
      <c r="Q17" s="640" t="str">
        <f t="shared" ca="1" si="3"/>
        <v/>
      </c>
      <c r="R17" s="630"/>
      <c r="S17" s="619" t="str">
        <f t="shared" ca="1" si="4"/>
        <v/>
      </c>
      <c r="T17" s="620"/>
      <c r="U17" s="114"/>
      <c r="V17" s="6"/>
      <c r="W17" s="8"/>
      <c r="X17" s="6"/>
      <c r="Y17" s="2"/>
      <c r="Z17" s="2"/>
    </row>
    <row r="18" spans="1:26" ht="20.25" hidden="1" customHeight="1" thickBot="1">
      <c r="A18" s="105">
        <v>10</v>
      </c>
      <c r="B18" s="106" t="str">
        <f t="shared" ca="1" si="5"/>
        <v/>
      </c>
      <c r="C18" s="106"/>
      <c r="D18" s="106"/>
      <c r="E18" s="105"/>
      <c r="F18" s="574"/>
      <c r="G18" s="575"/>
      <c r="H18" s="634" t="str">
        <f t="shared" ca="1" si="0"/>
        <v>No Data</v>
      </c>
      <c r="I18" s="635"/>
      <c r="J18" s="633" t="str">
        <f t="shared" ca="1" si="6"/>
        <v/>
      </c>
      <c r="K18" s="472"/>
      <c r="L18" s="140" t="str">
        <f t="shared" ca="1" si="1"/>
        <v/>
      </c>
      <c r="M18" s="634" t="str">
        <f t="shared" ca="1" si="1"/>
        <v/>
      </c>
      <c r="N18" s="635"/>
      <c r="O18" s="627" t="str">
        <f t="shared" ca="1" si="2"/>
        <v/>
      </c>
      <c r="P18" s="628"/>
      <c r="Q18" s="641" t="str">
        <f t="shared" ca="1" si="3"/>
        <v/>
      </c>
      <c r="R18" s="632"/>
      <c r="S18" s="621" t="str">
        <f t="shared" ca="1" si="4"/>
        <v/>
      </c>
      <c r="T18" s="622"/>
      <c r="U18" s="114"/>
      <c r="V18" s="6"/>
      <c r="W18" s="6"/>
      <c r="X18" s="6"/>
      <c r="Y18" s="2"/>
      <c r="Z18" s="2"/>
    </row>
    <row r="19" spans="1:26" ht="20.25" hidden="1" customHeight="1">
      <c r="A19" s="105">
        <v>11</v>
      </c>
      <c r="B19" s="106" t="str">
        <f t="shared" ref="B19:B32" ca="1" si="7">IFERROR(SMALL(INDIRECT($B$8),ROW()-8),"")</f>
        <v/>
      </c>
      <c r="C19" s="106"/>
      <c r="D19" s="106"/>
      <c r="E19" s="105"/>
      <c r="F19" s="572"/>
      <c r="G19" s="573"/>
      <c r="H19" s="144"/>
      <c r="I19" s="121" t="str">
        <f t="shared" ref="I19:I32" ca="1" si="8">IFERROR(INDEX(INDIRECT($Y$5),MATCH($B19,INDIRECT($B$8),0),MATCH(H$7,INDIRECT($X$5),0)),"No Data")</f>
        <v>No Data</v>
      </c>
      <c r="J19" s="144"/>
      <c r="K19" s="122" t="str">
        <f t="shared" ref="K19:K32" ca="1" si="9">IFERROR(INDEX(INDIRECT($Y$5),MATCH($B19,INDIRECT($B$8),0),MATCH(J$7,INDIRECT($X$5),0)),"")</f>
        <v/>
      </c>
      <c r="L19" s="109" t="str">
        <f t="shared" ca="1" si="1"/>
        <v/>
      </c>
      <c r="M19" s="121" t="str">
        <f t="shared" ca="1" si="1"/>
        <v/>
      </c>
      <c r="N19" s="144"/>
      <c r="O19" s="144"/>
      <c r="P19" s="111" t="str">
        <f t="shared" ref="P19:P32" ca="1" si="10">IFERROR(INDEX(INDIRECT($Y$5),MATCH($B19,INDIRECT($B$8),0),MATCH(O$7,INDIRECT($X$5),0)),"")</f>
        <v/>
      </c>
      <c r="Q19" s="143"/>
      <c r="R19" s="123" t="str">
        <f t="shared" ref="R19:R32" ca="1" si="11">IFERROR(INDEX(INDIRECT($Y$5),MATCH($B19,INDIRECT($B$8),0),MATCH(Q$7,INDIRECT($X$5),0)),"")</f>
        <v/>
      </c>
      <c r="S19" s="123"/>
      <c r="T19" s="124" t="str">
        <f t="shared" ref="T19:T32" ca="1" si="12">IFERROR(INDEX(INDIRECT($Y$5),MATCH($B19,INDIRECT($B$8),0),MATCH(S$7,INDIRECT($X$5),0)),"")</f>
        <v/>
      </c>
      <c r="U19" s="114"/>
      <c r="V19" s="6"/>
      <c r="W19" s="6"/>
      <c r="X19" s="6"/>
      <c r="Y19" s="2"/>
      <c r="Z19" s="2"/>
    </row>
    <row r="20" spans="1:26" ht="20.25" hidden="1" customHeight="1">
      <c r="A20" s="105">
        <v>12</v>
      </c>
      <c r="B20" s="106" t="str">
        <f t="shared" ca="1" si="7"/>
        <v/>
      </c>
      <c r="C20" s="106"/>
      <c r="D20" s="106"/>
      <c r="E20" s="105"/>
      <c r="F20" s="572"/>
      <c r="G20" s="573"/>
      <c r="H20" s="144"/>
      <c r="I20" s="107" t="str">
        <f t="shared" ca="1" si="8"/>
        <v>No Data</v>
      </c>
      <c r="J20" s="148"/>
      <c r="K20" s="108" t="str">
        <f t="shared" ca="1" si="9"/>
        <v/>
      </c>
      <c r="L20" s="109" t="str">
        <f t="shared" ca="1" si="1"/>
        <v/>
      </c>
      <c r="M20" s="110" t="str">
        <f t="shared" ca="1" si="1"/>
        <v/>
      </c>
      <c r="N20" s="144"/>
      <c r="O20" s="144"/>
      <c r="P20" s="111" t="str">
        <f t="shared" ca="1" si="10"/>
        <v/>
      </c>
      <c r="Q20" s="143"/>
      <c r="R20" s="112" t="str">
        <f t="shared" ca="1" si="11"/>
        <v/>
      </c>
      <c r="S20" s="112"/>
      <c r="T20" s="113" t="str">
        <f t="shared" ca="1" si="12"/>
        <v/>
      </c>
      <c r="U20" s="114"/>
      <c r="V20" s="6"/>
      <c r="W20" s="6"/>
      <c r="X20" s="6"/>
      <c r="Y20" s="2"/>
      <c r="Z20" s="2"/>
    </row>
    <row r="21" spans="1:26" ht="20.25" hidden="1" customHeight="1">
      <c r="A21" s="105">
        <v>13</v>
      </c>
      <c r="B21" s="106" t="str">
        <f t="shared" ca="1" si="7"/>
        <v/>
      </c>
      <c r="C21" s="106"/>
      <c r="D21" s="106"/>
      <c r="E21" s="105"/>
      <c r="F21" s="572"/>
      <c r="G21" s="573"/>
      <c r="H21" s="144"/>
      <c r="I21" s="107" t="str">
        <f t="shared" ca="1" si="8"/>
        <v>No Data</v>
      </c>
      <c r="J21" s="148"/>
      <c r="K21" s="108" t="str">
        <f t="shared" ca="1" si="9"/>
        <v/>
      </c>
      <c r="L21" s="109" t="str">
        <f t="shared" ca="1" si="1"/>
        <v/>
      </c>
      <c r="M21" s="110" t="str">
        <f t="shared" ca="1" si="1"/>
        <v/>
      </c>
      <c r="N21" s="144"/>
      <c r="O21" s="144"/>
      <c r="P21" s="111" t="str">
        <f t="shared" ca="1" si="10"/>
        <v/>
      </c>
      <c r="Q21" s="143"/>
      <c r="R21" s="112" t="str">
        <f t="shared" ca="1" si="11"/>
        <v/>
      </c>
      <c r="S21" s="112"/>
      <c r="T21" s="113" t="str">
        <f t="shared" ca="1" si="12"/>
        <v/>
      </c>
      <c r="U21" s="114"/>
      <c r="V21" s="6"/>
      <c r="W21" s="6"/>
      <c r="X21" s="6"/>
      <c r="Y21" s="2"/>
      <c r="Z21" s="2"/>
    </row>
    <row r="22" spans="1:26" ht="20.25" hidden="1" customHeight="1">
      <c r="A22" s="105">
        <v>14</v>
      </c>
      <c r="B22" s="106" t="str">
        <f t="shared" ca="1" si="7"/>
        <v/>
      </c>
      <c r="C22" s="106"/>
      <c r="D22" s="106"/>
      <c r="E22" s="105"/>
      <c r="F22" s="572"/>
      <c r="G22" s="573"/>
      <c r="H22" s="144"/>
      <c r="I22" s="107" t="str">
        <f t="shared" ca="1" si="8"/>
        <v>No Data</v>
      </c>
      <c r="J22" s="148"/>
      <c r="K22" s="108" t="str">
        <f t="shared" ca="1" si="9"/>
        <v/>
      </c>
      <c r="L22" s="109" t="str">
        <f t="shared" ca="1" si="1"/>
        <v/>
      </c>
      <c r="M22" s="110" t="str">
        <f t="shared" ca="1" si="1"/>
        <v/>
      </c>
      <c r="N22" s="144"/>
      <c r="O22" s="144"/>
      <c r="P22" s="111" t="str">
        <f t="shared" ca="1" si="10"/>
        <v/>
      </c>
      <c r="Q22" s="143"/>
      <c r="R22" s="112" t="str">
        <f t="shared" ca="1" si="11"/>
        <v/>
      </c>
      <c r="S22" s="112"/>
      <c r="T22" s="113" t="str">
        <f t="shared" ca="1" si="12"/>
        <v/>
      </c>
      <c r="U22" s="114"/>
      <c r="V22" s="6"/>
      <c r="W22" s="6"/>
      <c r="X22" s="6"/>
      <c r="Y22" s="2"/>
      <c r="Z22" s="2"/>
    </row>
    <row r="23" spans="1:26" ht="20.25" hidden="1" customHeight="1">
      <c r="A23" s="105">
        <v>15</v>
      </c>
      <c r="B23" s="106" t="str">
        <f t="shared" ca="1" si="7"/>
        <v/>
      </c>
      <c r="C23" s="106"/>
      <c r="D23" s="106"/>
      <c r="E23" s="105"/>
      <c r="F23" s="572"/>
      <c r="G23" s="573"/>
      <c r="H23" s="144"/>
      <c r="I23" s="107" t="str">
        <f t="shared" ca="1" si="8"/>
        <v>No Data</v>
      </c>
      <c r="J23" s="148"/>
      <c r="K23" s="108" t="str">
        <f t="shared" ca="1" si="9"/>
        <v/>
      </c>
      <c r="L23" s="109" t="str">
        <f t="shared" ca="1" si="1"/>
        <v/>
      </c>
      <c r="M23" s="110" t="str">
        <f t="shared" ca="1" si="1"/>
        <v/>
      </c>
      <c r="N23" s="144"/>
      <c r="O23" s="144"/>
      <c r="P23" s="111" t="str">
        <f t="shared" ca="1" si="10"/>
        <v/>
      </c>
      <c r="Q23" s="143"/>
      <c r="R23" s="112" t="str">
        <f t="shared" ca="1" si="11"/>
        <v/>
      </c>
      <c r="S23" s="112"/>
      <c r="T23" s="113" t="str">
        <f t="shared" ca="1" si="12"/>
        <v/>
      </c>
      <c r="U23" s="114"/>
      <c r="V23" s="6"/>
      <c r="W23" s="6"/>
      <c r="X23" s="6"/>
      <c r="Y23" s="2"/>
      <c r="Z23" s="2"/>
    </row>
    <row r="24" spans="1:26" ht="20.25" hidden="1" customHeight="1">
      <c r="A24" s="105">
        <v>16</v>
      </c>
      <c r="B24" s="106" t="str">
        <f t="shared" ca="1" si="7"/>
        <v/>
      </c>
      <c r="C24" s="106"/>
      <c r="D24" s="106"/>
      <c r="E24" s="105"/>
      <c r="F24" s="572"/>
      <c r="G24" s="573"/>
      <c r="H24" s="144"/>
      <c r="I24" s="107" t="str">
        <f t="shared" ca="1" si="8"/>
        <v>No Data</v>
      </c>
      <c r="J24" s="148"/>
      <c r="K24" s="108" t="str">
        <f t="shared" ca="1" si="9"/>
        <v/>
      </c>
      <c r="L24" s="109" t="str">
        <f t="shared" ca="1" si="1"/>
        <v/>
      </c>
      <c r="M24" s="110" t="str">
        <f t="shared" ca="1" si="1"/>
        <v/>
      </c>
      <c r="N24" s="144"/>
      <c r="O24" s="144"/>
      <c r="P24" s="111" t="str">
        <f t="shared" ca="1" si="10"/>
        <v/>
      </c>
      <c r="Q24" s="143"/>
      <c r="R24" s="112" t="str">
        <f t="shared" ca="1" si="11"/>
        <v/>
      </c>
      <c r="S24" s="112"/>
      <c r="T24" s="113" t="str">
        <f t="shared" ca="1" si="12"/>
        <v/>
      </c>
      <c r="U24" s="114"/>
      <c r="V24" s="6"/>
      <c r="W24" s="6"/>
      <c r="X24" s="6"/>
      <c r="Y24" s="2"/>
      <c r="Z24" s="2"/>
    </row>
    <row r="25" spans="1:26" ht="20.25" hidden="1" customHeight="1">
      <c r="A25" s="105">
        <v>17</v>
      </c>
      <c r="B25" s="106" t="str">
        <f t="shared" ca="1" si="7"/>
        <v/>
      </c>
      <c r="C25" s="106"/>
      <c r="D25" s="106"/>
      <c r="E25" s="105"/>
      <c r="F25" s="572"/>
      <c r="G25" s="573"/>
      <c r="H25" s="144"/>
      <c r="I25" s="107" t="str">
        <f t="shared" ca="1" si="8"/>
        <v>No Data</v>
      </c>
      <c r="J25" s="148"/>
      <c r="K25" s="108" t="str">
        <f t="shared" ca="1" si="9"/>
        <v/>
      </c>
      <c r="L25" s="109" t="str">
        <f t="shared" ref="L25:M32" ca="1" si="13">IFERROR(INDEX(INDIRECT($Y$5),MATCH($B25,INDIRECT($B$8),0),MATCH(L$7,INDIRECT($X$5),0)),"")</f>
        <v/>
      </c>
      <c r="M25" s="110" t="str">
        <f t="shared" ca="1" si="13"/>
        <v/>
      </c>
      <c r="N25" s="144"/>
      <c r="O25" s="144"/>
      <c r="P25" s="111" t="str">
        <f t="shared" ca="1" si="10"/>
        <v/>
      </c>
      <c r="Q25" s="143"/>
      <c r="R25" s="112" t="str">
        <f t="shared" ca="1" si="11"/>
        <v/>
      </c>
      <c r="S25" s="112"/>
      <c r="T25" s="113" t="str">
        <f t="shared" ca="1" si="12"/>
        <v/>
      </c>
      <c r="U25" s="114"/>
      <c r="V25" s="6"/>
      <c r="W25" s="6"/>
      <c r="X25" s="6"/>
      <c r="Y25" s="2"/>
      <c r="Z25" s="2"/>
    </row>
    <row r="26" spans="1:26" ht="20.25" hidden="1" customHeight="1">
      <c r="A26" s="105">
        <v>18</v>
      </c>
      <c r="B26" s="106" t="str">
        <f t="shared" ca="1" si="7"/>
        <v/>
      </c>
      <c r="C26" s="106"/>
      <c r="D26" s="106"/>
      <c r="E26" s="105"/>
      <c r="F26" s="572"/>
      <c r="G26" s="573"/>
      <c r="H26" s="144"/>
      <c r="I26" s="107" t="str">
        <f t="shared" ca="1" si="8"/>
        <v>No Data</v>
      </c>
      <c r="J26" s="148"/>
      <c r="K26" s="108" t="str">
        <f t="shared" ca="1" si="9"/>
        <v/>
      </c>
      <c r="L26" s="109" t="str">
        <f t="shared" ca="1" si="13"/>
        <v/>
      </c>
      <c r="M26" s="110" t="str">
        <f t="shared" ca="1" si="13"/>
        <v/>
      </c>
      <c r="N26" s="144"/>
      <c r="O26" s="144"/>
      <c r="P26" s="111" t="str">
        <f t="shared" ca="1" si="10"/>
        <v/>
      </c>
      <c r="Q26" s="143"/>
      <c r="R26" s="112" t="str">
        <f t="shared" ca="1" si="11"/>
        <v/>
      </c>
      <c r="S26" s="112"/>
      <c r="T26" s="113" t="str">
        <f t="shared" ca="1" si="12"/>
        <v/>
      </c>
      <c r="U26" s="114"/>
      <c r="V26" s="6"/>
      <c r="W26" s="6"/>
      <c r="X26" s="6"/>
      <c r="Y26" s="2"/>
      <c r="Z26" s="2"/>
    </row>
    <row r="27" spans="1:26" ht="20.25" hidden="1" customHeight="1">
      <c r="A27" s="105">
        <v>19</v>
      </c>
      <c r="B27" s="106" t="str">
        <f t="shared" ca="1" si="7"/>
        <v/>
      </c>
      <c r="C27" s="106"/>
      <c r="D27" s="106"/>
      <c r="E27" s="105"/>
      <c r="F27" s="467"/>
      <c r="G27" s="660"/>
      <c r="H27" s="272"/>
      <c r="I27" s="110" t="str">
        <f t="shared" ca="1" si="8"/>
        <v>No Data</v>
      </c>
      <c r="J27" s="272"/>
      <c r="K27" s="273" t="str">
        <f t="shared" ca="1" si="9"/>
        <v/>
      </c>
      <c r="L27" s="274" t="str">
        <f t="shared" ca="1" si="13"/>
        <v/>
      </c>
      <c r="M27" s="110" t="str">
        <f t="shared" ca="1" si="13"/>
        <v/>
      </c>
      <c r="N27" s="272"/>
      <c r="O27" s="272"/>
      <c r="P27" s="275" t="str">
        <f t="shared" ca="1" si="10"/>
        <v/>
      </c>
      <c r="Q27" s="276"/>
      <c r="R27" s="259" t="str">
        <f t="shared" ca="1" si="11"/>
        <v/>
      </c>
      <c r="S27" s="259"/>
      <c r="T27" s="113" t="str">
        <f t="shared" ca="1" si="12"/>
        <v/>
      </c>
      <c r="U27" s="114"/>
      <c r="V27" s="6"/>
      <c r="W27" s="6"/>
      <c r="X27" s="6"/>
      <c r="Y27" s="2"/>
      <c r="Z27" s="2"/>
    </row>
    <row r="28" spans="1:26" ht="20.25" hidden="1" customHeight="1">
      <c r="A28" s="105">
        <v>20</v>
      </c>
      <c r="B28" s="106" t="str">
        <f t="shared" ca="1" si="7"/>
        <v/>
      </c>
      <c r="C28" s="106"/>
      <c r="D28" s="106"/>
      <c r="E28" s="105"/>
      <c r="F28" s="467"/>
      <c r="G28" s="660"/>
      <c r="H28" s="272"/>
      <c r="I28" s="110" t="str">
        <f t="shared" ca="1" si="8"/>
        <v>No Data</v>
      </c>
      <c r="J28" s="272"/>
      <c r="K28" s="273" t="str">
        <f t="shared" ca="1" si="9"/>
        <v/>
      </c>
      <c r="L28" s="274" t="str">
        <f t="shared" ca="1" si="13"/>
        <v/>
      </c>
      <c r="M28" s="110" t="str">
        <f t="shared" ca="1" si="13"/>
        <v/>
      </c>
      <c r="N28" s="272"/>
      <c r="O28" s="272"/>
      <c r="P28" s="275" t="str">
        <f t="shared" ca="1" si="10"/>
        <v/>
      </c>
      <c r="Q28" s="276"/>
      <c r="R28" s="259" t="str">
        <f t="shared" ca="1" si="11"/>
        <v/>
      </c>
      <c r="S28" s="259"/>
      <c r="T28" s="113" t="str">
        <f t="shared" ca="1" si="12"/>
        <v/>
      </c>
      <c r="U28" s="114"/>
      <c r="V28" s="6"/>
      <c r="W28" s="6"/>
      <c r="X28" s="6"/>
      <c r="Y28" s="2"/>
      <c r="Z28" s="2"/>
    </row>
    <row r="29" spans="1:26" ht="20.25" hidden="1" customHeight="1">
      <c r="A29" s="105">
        <v>21</v>
      </c>
      <c r="B29" s="106" t="str">
        <f t="shared" ca="1" si="7"/>
        <v/>
      </c>
      <c r="C29" s="106"/>
      <c r="D29" s="106"/>
      <c r="E29" s="105"/>
      <c r="F29" s="467"/>
      <c r="G29" s="660"/>
      <c r="H29" s="272"/>
      <c r="I29" s="110" t="str">
        <f t="shared" ca="1" si="8"/>
        <v>No Data</v>
      </c>
      <c r="J29" s="272"/>
      <c r="K29" s="273" t="str">
        <f t="shared" ca="1" si="9"/>
        <v/>
      </c>
      <c r="L29" s="274" t="str">
        <f t="shared" ca="1" si="13"/>
        <v/>
      </c>
      <c r="M29" s="110" t="str">
        <f t="shared" ca="1" si="13"/>
        <v/>
      </c>
      <c r="N29" s="272"/>
      <c r="O29" s="272"/>
      <c r="P29" s="275" t="str">
        <f t="shared" ca="1" si="10"/>
        <v/>
      </c>
      <c r="Q29" s="276"/>
      <c r="R29" s="259" t="str">
        <f t="shared" ca="1" si="11"/>
        <v/>
      </c>
      <c r="S29" s="259"/>
      <c r="T29" s="113" t="str">
        <f t="shared" ca="1" si="12"/>
        <v/>
      </c>
      <c r="U29" s="114"/>
      <c r="V29" s="6"/>
      <c r="W29" s="6"/>
      <c r="X29" s="6"/>
      <c r="Y29" s="2"/>
      <c r="Z29" s="2"/>
    </row>
    <row r="30" spans="1:26" ht="20.25" hidden="1" customHeight="1">
      <c r="A30" s="105">
        <v>22</v>
      </c>
      <c r="B30" s="106" t="str">
        <f t="shared" ca="1" si="7"/>
        <v/>
      </c>
      <c r="C30" s="106"/>
      <c r="D30" s="106"/>
      <c r="E30" s="105"/>
      <c r="F30" s="467"/>
      <c r="G30" s="660"/>
      <c r="H30" s="272"/>
      <c r="I30" s="110" t="str">
        <f t="shared" ca="1" si="8"/>
        <v>No Data</v>
      </c>
      <c r="J30" s="272"/>
      <c r="K30" s="273" t="str">
        <f t="shared" ca="1" si="9"/>
        <v/>
      </c>
      <c r="L30" s="274" t="str">
        <f t="shared" ca="1" si="13"/>
        <v/>
      </c>
      <c r="M30" s="110" t="str">
        <f t="shared" ca="1" si="13"/>
        <v/>
      </c>
      <c r="N30" s="272"/>
      <c r="O30" s="272"/>
      <c r="P30" s="275" t="str">
        <f t="shared" ca="1" si="10"/>
        <v/>
      </c>
      <c r="Q30" s="276"/>
      <c r="R30" s="259" t="str">
        <f t="shared" ca="1" si="11"/>
        <v/>
      </c>
      <c r="S30" s="259"/>
      <c r="T30" s="113" t="str">
        <f t="shared" ca="1" si="12"/>
        <v/>
      </c>
      <c r="U30" s="114"/>
      <c r="V30" s="6"/>
      <c r="W30" s="6"/>
      <c r="X30" s="6"/>
      <c r="Y30" s="2"/>
      <c r="Z30" s="2"/>
    </row>
    <row r="31" spans="1:26" ht="20.25" hidden="1" customHeight="1">
      <c r="A31" s="105">
        <v>23</v>
      </c>
      <c r="B31" s="106" t="str">
        <f t="shared" ca="1" si="7"/>
        <v/>
      </c>
      <c r="C31" s="106"/>
      <c r="D31" s="106"/>
      <c r="E31" s="105"/>
      <c r="F31" s="467"/>
      <c r="G31" s="660"/>
      <c r="H31" s="272"/>
      <c r="I31" s="110" t="str">
        <f t="shared" ca="1" si="8"/>
        <v>No Data</v>
      </c>
      <c r="J31" s="272"/>
      <c r="K31" s="273" t="str">
        <f t="shared" ca="1" si="9"/>
        <v/>
      </c>
      <c r="L31" s="274" t="str">
        <f t="shared" ca="1" si="13"/>
        <v/>
      </c>
      <c r="M31" s="110" t="str">
        <f t="shared" ca="1" si="13"/>
        <v/>
      </c>
      <c r="N31" s="272"/>
      <c r="O31" s="272"/>
      <c r="P31" s="275" t="str">
        <f t="shared" ca="1" si="10"/>
        <v/>
      </c>
      <c r="Q31" s="276"/>
      <c r="R31" s="259" t="str">
        <f t="shared" ca="1" si="11"/>
        <v/>
      </c>
      <c r="S31" s="259"/>
      <c r="T31" s="113" t="str">
        <f t="shared" ca="1" si="12"/>
        <v/>
      </c>
      <c r="U31" s="114"/>
      <c r="V31" s="6"/>
      <c r="W31" s="6"/>
      <c r="X31" s="6"/>
      <c r="Y31" s="2"/>
      <c r="Z31" s="2"/>
    </row>
    <row r="32" spans="1:26" ht="20.25" hidden="1" customHeight="1" thickBot="1">
      <c r="A32" s="105">
        <v>24</v>
      </c>
      <c r="B32" s="106" t="str">
        <f t="shared" ca="1" si="7"/>
        <v/>
      </c>
      <c r="C32" s="106"/>
      <c r="D32" s="106"/>
      <c r="E32" s="105"/>
      <c r="F32" s="574"/>
      <c r="G32" s="575"/>
      <c r="H32" s="150"/>
      <c r="I32" s="279" t="str">
        <f t="shared" ca="1" si="8"/>
        <v>No Data</v>
      </c>
      <c r="J32" s="280"/>
      <c r="K32" s="281" t="str">
        <f t="shared" ca="1" si="9"/>
        <v/>
      </c>
      <c r="L32" s="117" t="str">
        <f t="shared" ca="1" si="13"/>
        <v/>
      </c>
      <c r="M32" s="279" t="str">
        <f t="shared" ca="1" si="13"/>
        <v/>
      </c>
      <c r="N32" s="145"/>
      <c r="O32" s="145"/>
      <c r="P32" s="118" t="str">
        <f t="shared" ca="1" si="10"/>
        <v/>
      </c>
      <c r="Q32" s="152"/>
      <c r="R32" s="282" t="str">
        <f t="shared" ca="1" si="11"/>
        <v/>
      </c>
      <c r="S32" s="282"/>
      <c r="T32" s="283" t="str">
        <f t="shared" ca="1" si="12"/>
        <v/>
      </c>
      <c r="U32" s="114"/>
      <c r="V32" s="6"/>
      <c r="W32" s="6"/>
      <c r="X32" s="6"/>
      <c r="Y32" s="2"/>
      <c r="Z32" s="2"/>
    </row>
    <row r="33" spans="1:26" ht="7.5" customHeight="1">
      <c r="A33" s="105"/>
      <c r="B33" s="91"/>
      <c r="C33" s="91"/>
      <c r="D33" s="91"/>
      <c r="E33" s="91"/>
      <c r="F33" s="91"/>
      <c r="G33" s="92"/>
      <c r="H33" s="92"/>
      <c r="I33" s="91"/>
      <c r="J33" s="91"/>
      <c r="K33" s="91"/>
      <c r="L33" s="91"/>
      <c r="M33" s="91"/>
      <c r="N33" s="91"/>
      <c r="O33" s="91"/>
      <c r="P33" s="91"/>
      <c r="Q33" s="91"/>
      <c r="R33" s="91"/>
      <c r="S33" s="91"/>
      <c r="T33" s="91"/>
      <c r="U33" s="91"/>
      <c r="V33" s="2"/>
      <c r="W33" s="2"/>
      <c r="X33" s="2"/>
      <c r="Y33" s="2"/>
      <c r="Z33" s="2"/>
    </row>
    <row r="34" spans="1:26" ht="20.100000000000001" customHeight="1">
      <c r="A34" s="105"/>
      <c r="B34" s="91"/>
      <c r="C34" s="91"/>
      <c r="D34" s="91"/>
      <c r="E34" s="91"/>
      <c r="F34" s="91" t="s">
        <v>6</v>
      </c>
      <c r="G34" s="93">
        <v>1</v>
      </c>
      <c r="H34" s="91" t="s">
        <v>477</v>
      </c>
      <c r="J34" s="91"/>
      <c r="K34" s="91"/>
      <c r="L34" s="91"/>
      <c r="M34" s="91"/>
      <c r="N34" s="91"/>
      <c r="O34" s="91"/>
      <c r="P34" s="91"/>
      <c r="Q34" s="91"/>
      <c r="R34" s="91"/>
      <c r="S34" s="91"/>
      <c r="T34" s="91"/>
      <c r="U34" s="91"/>
      <c r="V34" s="2"/>
      <c r="W34" s="2"/>
      <c r="X34" s="2"/>
      <c r="Y34" s="2"/>
      <c r="Z34" s="2"/>
    </row>
    <row r="35" spans="1:26" ht="20.100000000000001" customHeight="1">
      <c r="A35" s="105"/>
      <c r="B35" s="91"/>
      <c r="C35" s="91"/>
      <c r="D35" s="91"/>
      <c r="E35" s="91"/>
      <c r="F35" s="91"/>
      <c r="G35" s="93"/>
      <c r="H35" s="93"/>
      <c r="I35" s="91"/>
      <c r="J35" s="91"/>
      <c r="K35" s="91"/>
      <c r="L35" s="91"/>
      <c r="M35" s="91"/>
      <c r="N35" s="91"/>
      <c r="O35" s="91"/>
      <c r="P35" s="91"/>
      <c r="Q35" s="91"/>
      <c r="R35" s="91"/>
      <c r="S35" s="91"/>
      <c r="T35" s="91"/>
      <c r="U35" s="91"/>
      <c r="V35" s="2"/>
      <c r="W35" s="2"/>
      <c r="X35" s="2"/>
      <c r="Y35" s="2"/>
      <c r="Z35" s="2"/>
    </row>
    <row r="36" spans="1:26" ht="20.100000000000001" customHeight="1">
      <c r="A36" s="105"/>
      <c r="B36" s="91"/>
      <c r="C36" s="91"/>
      <c r="D36" s="91"/>
      <c r="E36" s="91"/>
      <c r="F36" s="91"/>
      <c r="G36" s="93"/>
      <c r="H36" s="166" t="s">
        <v>457</v>
      </c>
      <c r="I36" s="167"/>
      <c r="J36" s="167"/>
      <c r="K36" s="167"/>
      <c r="L36" s="167"/>
      <c r="M36" s="167"/>
      <c r="N36" s="167"/>
      <c r="O36" s="91"/>
      <c r="P36" s="91"/>
      <c r="Q36" s="91"/>
      <c r="R36" s="91"/>
      <c r="S36" s="91"/>
      <c r="T36" s="91"/>
      <c r="U36" s="91"/>
      <c r="V36" s="2"/>
      <c r="W36" s="2"/>
      <c r="X36" s="2"/>
      <c r="Y36" s="2"/>
      <c r="Z36" s="2"/>
    </row>
    <row r="37" spans="1:26" ht="20.100000000000001" customHeight="1">
      <c r="A37" s="105"/>
      <c r="B37" s="91"/>
      <c r="C37" s="91"/>
      <c r="D37" s="91"/>
      <c r="E37" s="91"/>
      <c r="F37" s="91"/>
      <c r="G37" s="93"/>
      <c r="H37" s="616" t="s">
        <v>128</v>
      </c>
      <c r="I37" s="663"/>
      <c r="J37" s="663"/>
      <c r="K37" s="663"/>
      <c r="L37" s="164"/>
      <c r="M37" s="165"/>
      <c r="N37" s="165"/>
      <c r="O37" s="616" t="s">
        <v>129</v>
      </c>
      <c r="P37" s="617"/>
      <c r="Q37" s="617"/>
      <c r="R37" s="618"/>
      <c r="S37" s="168"/>
      <c r="T37" s="91"/>
      <c r="U37" s="91"/>
      <c r="V37" s="2"/>
      <c r="W37" s="2"/>
      <c r="X37" s="2"/>
      <c r="Y37" s="2"/>
      <c r="Z37" s="2"/>
    </row>
    <row r="38" spans="1:26" ht="20.100000000000001" customHeight="1">
      <c r="A38" s="105"/>
      <c r="B38" s="91"/>
      <c r="C38" s="91"/>
      <c r="D38" s="91"/>
      <c r="E38" s="91"/>
      <c r="F38" s="91"/>
      <c r="G38" s="93"/>
      <c r="H38" s="413">
        <v>1</v>
      </c>
      <c r="I38" s="157" t="s">
        <v>458</v>
      </c>
      <c r="J38" s="158">
        <v>11</v>
      </c>
      <c r="K38" s="416" t="s">
        <v>468</v>
      </c>
      <c r="L38" s="418"/>
      <c r="M38" s="169"/>
      <c r="O38" s="161">
        <v>1</v>
      </c>
      <c r="P38" s="157" t="s">
        <v>460</v>
      </c>
      <c r="Q38" s="158">
        <v>11</v>
      </c>
      <c r="R38" s="155" t="s">
        <v>468</v>
      </c>
      <c r="S38" s="169"/>
      <c r="T38" s="91"/>
      <c r="U38" s="91"/>
      <c r="V38" s="2"/>
      <c r="W38" s="2"/>
      <c r="X38" s="2"/>
      <c r="Y38" s="2"/>
      <c r="Z38" s="2"/>
    </row>
    <row r="39" spans="1:26" ht="20.100000000000001" customHeight="1">
      <c r="A39" s="105"/>
      <c r="B39" s="91"/>
      <c r="C39" s="91"/>
      <c r="D39" s="91"/>
      <c r="E39" s="91"/>
      <c r="F39" s="91"/>
      <c r="G39" s="93"/>
      <c r="H39" s="413">
        <v>2</v>
      </c>
      <c r="I39" s="157" t="s">
        <v>459</v>
      </c>
      <c r="J39" s="158">
        <v>12</v>
      </c>
      <c r="K39" s="416" t="s">
        <v>469</v>
      </c>
      <c r="L39" s="418"/>
      <c r="M39" s="169"/>
      <c r="N39" s="91"/>
      <c r="O39" s="161">
        <v>2</v>
      </c>
      <c r="P39" s="157" t="s">
        <v>458</v>
      </c>
      <c r="Q39" s="158">
        <v>12</v>
      </c>
      <c r="R39" s="155" t="s">
        <v>469</v>
      </c>
      <c r="S39" s="169"/>
      <c r="T39" s="91"/>
      <c r="U39" s="91"/>
      <c r="V39" s="2"/>
      <c r="W39" s="2"/>
      <c r="X39" s="2"/>
      <c r="Y39" s="2"/>
      <c r="Z39" s="2"/>
    </row>
    <row r="40" spans="1:26" ht="20.100000000000001" customHeight="1">
      <c r="A40" s="105"/>
      <c r="B40" s="91"/>
      <c r="C40" s="91"/>
      <c r="D40" s="91"/>
      <c r="E40" s="91"/>
      <c r="F40" s="91"/>
      <c r="G40" s="93"/>
      <c r="H40" s="413">
        <v>3</v>
      </c>
      <c r="I40" s="157" t="s">
        <v>460</v>
      </c>
      <c r="J40" s="158">
        <v>13</v>
      </c>
      <c r="K40" s="416" t="s">
        <v>470</v>
      </c>
      <c r="L40" s="418"/>
      <c r="M40" s="169"/>
      <c r="N40" s="91"/>
      <c r="O40" s="161">
        <v>3</v>
      </c>
      <c r="P40" s="157" t="s">
        <v>459</v>
      </c>
      <c r="Q40" s="158">
        <v>13</v>
      </c>
      <c r="R40" s="155" t="s">
        <v>476</v>
      </c>
      <c r="S40" s="169"/>
      <c r="T40" s="91"/>
      <c r="U40" s="91"/>
      <c r="V40" s="2"/>
      <c r="W40" s="2"/>
      <c r="X40" s="2"/>
      <c r="Y40" s="2"/>
      <c r="Z40" s="2"/>
    </row>
    <row r="41" spans="1:26" ht="20.100000000000001" customHeight="1">
      <c r="A41" s="91"/>
      <c r="B41" s="91"/>
      <c r="C41" s="91"/>
      <c r="D41" s="91"/>
      <c r="E41" s="91"/>
      <c r="F41" s="91"/>
      <c r="G41" s="93"/>
      <c r="H41" s="413">
        <v>4</v>
      </c>
      <c r="I41" s="157" t="s">
        <v>461</v>
      </c>
      <c r="J41" s="158">
        <v>14</v>
      </c>
      <c r="K41" s="416" t="s">
        <v>471</v>
      </c>
      <c r="L41" s="418"/>
      <c r="M41" s="169"/>
      <c r="N41" s="91"/>
      <c r="O41" s="161">
        <v>4</v>
      </c>
      <c r="P41" s="157" t="s">
        <v>463</v>
      </c>
      <c r="Q41" s="158">
        <v>14</v>
      </c>
      <c r="R41" s="155" t="s">
        <v>472</v>
      </c>
      <c r="S41" s="169"/>
      <c r="T41" s="91"/>
      <c r="U41" s="91"/>
      <c r="V41" s="2"/>
      <c r="W41" s="2"/>
      <c r="X41" s="2"/>
      <c r="Y41" s="2"/>
      <c r="Z41" s="2"/>
    </row>
    <row r="42" spans="1:26" ht="20.100000000000001" customHeight="1">
      <c r="A42" s="91"/>
      <c r="B42" s="91"/>
      <c r="C42" s="91"/>
      <c r="D42" s="91"/>
      <c r="E42" s="91"/>
      <c r="F42" s="91"/>
      <c r="G42" s="91"/>
      <c r="H42" s="413">
        <v>5</v>
      </c>
      <c r="I42" s="157" t="s">
        <v>462</v>
      </c>
      <c r="J42" s="158">
        <v>15</v>
      </c>
      <c r="K42" s="416" t="s">
        <v>472</v>
      </c>
      <c r="L42" s="418"/>
      <c r="M42" s="169"/>
      <c r="N42" s="91"/>
      <c r="O42" s="161">
        <v>5</v>
      </c>
      <c r="P42" s="157" t="s">
        <v>465</v>
      </c>
      <c r="Q42" s="158" t="s">
        <v>475</v>
      </c>
      <c r="R42" s="155" t="s">
        <v>473</v>
      </c>
      <c r="S42" s="169"/>
      <c r="T42" s="91"/>
      <c r="U42" s="91"/>
      <c r="V42" s="2"/>
      <c r="W42" s="2"/>
      <c r="X42" s="2"/>
      <c r="Y42" s="2"/>
      <c r="Z42" s="2"/>
    </row>
    <row r="43" spans="1:26" ht="20.100000000000001" customHeight="1">
      <c r="A43" s="126"/>
      <c r="B43" s="126"/>
      <c r="C43" s="126"/>
      <c r="D43" s="126"/>
      <c r="E43" s="126"/>
      <c r="F43" s="126"/>
      <c r="G43" s="126"/>
      <c r="H43" s="413">
        <v>6</v>
      </c>
      <c r="I43" s="159" t="s">
        <v>463</v>
      </c>
      <c r="J43" s="160" t="s">
        <v>475</v>
      </c>
      <c r="K43" s="417" t="s">
        <v>473</v>
      </c>
      <c r="L43" s="410"/>
      <c r="M43" s="170"/>
      <c r="N43" s="126"/>
      <c r="O43" s="411">
        <v>6</v>
      </c>
      <c r="P43" s="159" t="s">
        <v>462</v>
      </c>
      <c r="Q43" s="160" t="s">
        <v>475</v>
      </c>
      <c r="R43" s="412" t="s">
        <v>474</v>
      </c>
      <c r="S43" s="170"/>
      <c r="T43" s="126"/>
      <c r="U43" s="126"/>
    </row>
    <row r="44" spans="1:26" ht="20.100000000000001" customHeight="1">
      <c r="A44" s="126"/>
      <c r="B44" s="126"/>
      <c r="C44" s="126"/>
      <c r="D44" s="126"/>
      <c r="E44" s="126"/>
      <c r="F44" s="126"/>
      <c r="G44" s="126"/>
      <c r="H44" s="413">
        <v>7</v>
      </c>
      <c r="I44" s="159" t="s">
        <v>464</v>
      </c>
      <c r="J44" s="160" t="s">
        <v>475</v>
      </c>
      <c r="K44" s="417" t="s">
        <v>474</v>
      </c>
      <c r="L44" s="410"/>
      <c r="M44" s="170"/>
      <c r="N44" s="126"/>
      <c r="O44" s="411">
        <v>7</v>
      </c>
      <c r="P44" s="159" t="s">
        <v>461</v>
      </c>
      <c r="Q44" s="160"/>
      <c r="R44" s="412"/>
      <c r="S44" s="170"/>
      <c r="T44" s="126"/>
      <c r="U44" s="126"/>
    </row>
    <row r="45" spans="1:26" ht="20.100000000000001" customHeight="1">
      <c r="A45" s="126"/>
      <c r="B45" s="126"/>
      <c r="C45" s="126"/>
      <c r="D45" s="126"/>
      <c r="E45" s="126"/>
      <c r="F45" s="126"/>
      <c r="G45" s="126"/>
      <c r="H45" s="413">
        <v>8</v>
      </c>
      <c r="I45" s="159" t="s">
        <v>465</v>
      </c>
      <c r="J45" s="160"/>
      <c r="K45" s="417"/>
      <c r="L45" s="410"/>
      <c r="M45" s="170"/>
      <c r="N45" s="126"/>
      <c r="O45" s="411">
        <v>8</v>
      </c>
      <c r="P45" s="159" t="s">
        <v>466</v>
      </c>
      <c r="Q45" s="160"/>
      <c r="R45" s="412"/>
      <c r="S45" s="170"/>
      <c r="T45" s="126"/>
      <c r="U45" s="126"/>
    </row>
    <row r="46" spans="1:26" ht="20.100000000000001" customHeight="1">
      <c r="A46" s="126"/>
      <c r="B46" s="126"/>
      <c r="C46" s="126"/>
      <c r="D46" s="126"/>
      <c r="E46" s="126"/>
      <c r="F46" s="126"/>
      <c r="G46" s="126"/>
      <c r="H46" s="413">
        <v>9</v>
      </c>
      <c r="I46" s="159" t="s">
        <v>466</v>
      </c>
      <c r="J46" s="160"/>
      <c r="K46" s="417"/>
      <c r="L46" s="410"/>
      <c r="M46" s="170"/>
      <c r="N46" s="126"/>
      <c r="O46" s="411">
        <v>9</v>
      </c>
      <c r="P46" s="159" t="s">
        <v>464</v>
      </c>
      <c r="Q46" s="160"/>
      <c r="R46" s="412"/>
      <c r="S46" s="170"/>
      <c r="T46" s="126"/>
      <c r="U46" s="126"/>
    </row>
    <row r="47" spans="1:26" ht="20.100000000000001" customHeight="1">
      <c r="A47" s="126"/>
      <c r="B47" s="126"/>
      <c r="C47" s="126"/>
      <c r="D47" s="126"/>
      <c r="E47" s="126"/>
      <c r="F47" s="126"/>
      <c r="G47" s="126"/>
      <c r="H47" s="409">
        <v>10</v>
      </c>
      <c r="I47" s="159" t="s">
        <v>467</v>
      </c>
      <c r="J47" s="160"/>
      <c r="K47" s="417"/>
      <c r="L47" s="410"/>
      <c r="M47" s="170"/>
      <c r="N47" s="126"/>
      <c r="O47" s="411">
        <v>10</v>
      </c>
      <c r="P47" s="159" t="s">
        <v>467</v>
      </c>
      <c r="Q47" s="160"/>
      <c r="R47" s="412"/>
      <c r="S47" s="170"/>
      <c r="T47" s="126"/>
      <c r="U47" s="126"/>
    </row>
    <row r="48" spans="1:26" ht="20.100000000000001" customHeight="1">
      <c r="A48" s="126"/>
      <c r="B48" s="126"/>
      <c r="C48" s="126"/>
      <c r="D48" s="126"/>
      <c r="E48" s="126"/>
      <c r="F48" s="126"/>
      <c r="G48" s="126"/>
      <c r="H48" s="126"/>
      <c r="I48" s="126"/>
      <c r="J48" s="126"/>
      <c r="K48" s="126"/>
      <c r="L48" s="126"/>
      <c r="M48" s="126"/>
      <c r="N48" s="126"/>
      <c r="O48" s="126"/>
      <c r="P48" s="126"/>
      <c r="Q48" s="126"/>
      <c r="R48" s="126"/>
      <c r="S48" s="126"/>
      <c r="T48" s="126"/>
      <c r="U48" s="126"/>
    </row>
    <row r="49" spans="1:21" ht="20.100000000000001" customHeight="1">
      <c r="A49" s="126"/>
      <c r="B49" s="126"/>
      <c r="C49" s="126"/>
      <c r="D49" s="126"/>
      <c r="E49" s="126"/>
      <c r="F49" s="126"/>
      <c r="G49" s="126"/>
      <c r="H49" s="126"/>
      <c r="I49" s="126"/>
      <c r="J49" s="126"/>
      <c r="K49" s="126"/>
      <c r="L49" s="126"/>
      <c r="M49" s="126"/>
      <c r="N49" s="126"/>
      <c r="O49" s="126"/>
      <c r="P49" s="126"/>
      <c r="Q49" s="126"/>
      <c r="R49" s="126"/>
      <c r="S49" s="126"/>
      <c r="T49" s="126"/>
      <c r="U49" s="126"/>
    </row>
    <row r="50" spans="1:21" ht="15" customHeight="1">
      <c r="A50" s="126"/>
      <c r="B50" s="126"/>
      <c r="C50" s="126"/>
      <c r="D50" s="126"/>
      <c r="E50" s="126"/>
      <c r="F50" s="126"/>
      <c r="G50" s="126"/>
      <c r="H50" s="126"/>
      <c r="I50" s="126"/>
      <c r="J50" s="126"/>
      <c r="K50" s="126"/>
      <c r="L50" s="126"/>
      <c r="M50" s="126"/>
      <c r="N50" s="126"/>
      <c r="O50" s="126"/>
      <c r="P50" s="126"/>
      <c r="Q50" s="126"/>
      <c r="R50" s="126"/>
      <c r="S50" s="126"/>
      <c r="T50" s="126"/>
      <c r="U50" s="126"/>
    </row>
  </sheetData>
  <sheetProtection password="D8F5" sheet="1" selectLockedCells="1" selectUnlockedCells="1"/>
  <mergeCells count="107">
    <mergeCell ref="F1:R1"/>
    <mergeCell ref="F11:G11"/>
    <mergeCell ref="F7:G7"/>
    <mergeCell ref="L7:L8"/>
    <mergeCell ref="H11:I11"/>
    <mergeCell ref="M11:N11"/>
    <mergeCell ref="Q11:R11"/>
    <mergeCell ref="F2:I2"/>
    <mergeCell ref="F3:I3"/>
    <mergeCell ref="F8:G8"/>
    <mergeCell ref="F9:G9"/>
    <mergeCell ref="F10:G10"/>
    <mergeCell ref="H7:I8"/>
    <mergeCell ref="H9:I9"/>
    <mergeCell ref="H10:I10"/>
    <mergeCell ref="M7:N8"/>
    <mergeCell ref="M9:N9"/>
    <mergeCell ref="H37:K37"/>
    <mergeCell ref="F4:I5"/>
    <mergeCell ref="J4:K5"/>
    <mergeCell ref="M4:N5"/>
    <mergeCell ref="O4:P5"/>
    <mergeCell ref="Q4:R5"/>
    <mergeCell ref="S4:T5"/>
    <mergeCell ref="J17:K17"/>
    <mergeCell ref="J18:K18"/>
    <mergeCell ref="M10:N10"/>
    <mergeCell ref="Q7:R8"/>
    <mergeCell ref="Q9:R9"/>
    <mergeCell ref="Q10:R10"/>
    <mergeCell ref="F23:G23"/>
    <mergeCell ref="F12:G12"/>
    <mergeCell ref="F13:G13"/>
    <mergeCell ref="F14:G14"/>
    <mergeCell ref="F15:G15"/>
    <mergeCell ref="F16:G16"/>
    <mergeCell ref="F17:G17"/>
    <mergeCell ref="F18:G18"/>
    <mergeCell ref="F19:G19"/>
    <mergeCell ref="F20:G20"/>
    <mergeCell ref="F21:G21"/>
    <mergeCell ref="F22:G22"/>
    <mergeCell ref="H17:I17"/>
    <mergeCell ref="H18:I18"/>
    <mergeCell ref="J7:K8"/>
    <mergeCell ref="J9:K9"/>
    <mergeCell ref="J10:K10"/>
    <mergeCell ref="J11:K11"/>
    <mergeCell ref="H12:I12"/>
    <mergeCell ref="H13:I13"/>
    <mergeCell ref="H14:I14"/>
    <mergeCell ref="H15:I15"/>
    <mergeCell ref="H16:I16"/>
    <mergeCell ref="J14:K14"/>
    <mergeCell ref="J15:K15"/>
    <mergeCell ref="J12:K12"/>
    <mergeCell ref="J13:K13"/>
    <mergeCell ref="F30:G30"/>
    <mergeCell ref="F31:G31"/>
    <mergeCell ref="F32:G32"/>
    <mergeCell ref="F24:G24"/>
    <mergeCell ref="F25:G25"/>
    <mergeCell ref="F26:G26"/>
    <mergeCell ref="F27:G27"/>
    <mergeCell ref="F28:G28"/>
    <mergeCell ref="F29:G29"/>
    <mergeCell ref="M18:N18"/>
    <mergeCell ref="O7:P8"/>
    <mergeCell ref="O9:P9"/>
    <mergeCell ref="O10:P10"/>
    <mergeCell ref="O11:P11"/>
    <mergeCell ref="O12:P12"/>
    <mergeCell ref="O13:P13"/>
    <mergeCell ref="O14:P14"/>
    <mergeCell ref="O15:P15"/>
    <mergeCell ref="O16:P16"/>
    <mergeCell ref="O17:P17"/>
    <mergeCell ref="O18:P18"/>
    <mergeCell ref="M12:N12"/>
    <mergeCell ref="M13:N13"/>
    <mergeCell ref="M14:N14"/>
    <mergeCell ref="M15:N15"/>
    <mergeCell ref="M16:N16"/>
    <mergeCell ref="S18:T18"/>
    <mergeCell ref="J2:N2"/>
    <mergeCell ref="J3:N3"/>
    <mergeCell ref="Q17:R17"/>
    <mergeCell ref="Q18:R18"/>
    <mergeCell ref="O37:R37"/>
    <mergeCell ref="S1:T1"/>
    <mergeCell ref="S7:T8"/>
    <mergeCell ref="S9:T9"/>
    <mergeCell ref="S10:T10"/>
    <mergeCell ref="S11:T11"/>
    <mergeCell ref="S12:T12"/>
    <mergeCell ref="S13:T13"/>
    <mergeCell ref="S14:T14"/>
    <mergeCell ref="S15:T15"/>
    <mergeCell ref="S16:T16"/>
    <mergeCell ref="S17:T17"/>
    <mergeCell ref="Q12:R12"/>
    <mergeCell ref="Q13:R13"/>
    <mergeCell ref="Q14:R14"/>
    <mergeCell ref="Q15:R15"/>
    <mergeCell ref="Q16:R16"/>
    <mergeCell ref="M17:N17"/>
    <mergeCell ref="J16:K16"/>
  </mergeCells>
  <phoneticPr fontId="1"/>
  <conditionalFormatting sqref="R19:S28 Q9:Q18 T19:U32 U9:U18 S9:S18">
    <cfRule type="cellIs" dxfId="2" priority="4" operator="equal">
      <formula>0</formula>
    </cfRule>
  </conditionalFormatting>
  <conditionalFormatting sqref="F19:H32 F9:G18">
    <cfRule type="cellIs" dxfId="1" priority="3" operator="equal">
      <formula>0</formula>
    </cfRule>
  </conditionalFormatting>
  <conditionalFormatting sqref="I19:J28 H9:H18 I29:I32">
    <cfRule type="cellIs" dxfId="0" priority="1" operator="equal">
      <formula>"No Data"</formula>
    </cfRule>
  </conditionalFormatting>
  <dataValidations count="2">
    <dataValidation type="list" imeMode="hiragana" allowBlank="1" showInputMessage="1" showErrorMessage="1" sqref="O4" xr:uid="{00000000-0002-0000-1900-000000000000}">
      <formula1>"男子,女子,共通"</formula1>
    </dataValidation>
    <dataValidation type="list" imeMode="fullKatakana" allowBlank="1" showInputMessage="1" showErrorMessage="1" sqref="U5 S4" xr:uid="{00000000-0002-0000-1900-000001000000}">
      <formula1>$W$9:$W$15</formula1>
    </dataValidation>
  </dataValidations>
  <printOptions horizontalCentered="1"/>
  <pageMargins left="0.59055118110236227" right="0.59055118110236227" top="0.78740157480314965" bottom="0" header="0.51181102362204722" footer="0.47244094488188981"/>
  <pageSetup paperSize="9" scale="9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92D050"/>
  </sheetPr>
  <dimension ref="A1:L128"/>
  <sheetViews>
    <sheetView view="pageBreakPreview" zoomScaleNormal="100" zoomScaleSheetLayoutView="100" workbookViewId="0">
      <selection activeCell="B8" sqref="B8:I8"/>
    </sheetView>
  </sheetViews>
  <sheetFormatPr defaultRowHeight="13.5"/>
  <cols>
    <col min="1" max="1" width="17.375" customWidth="1"/>
    <col min="2" max="2" width="10.625" customWidth="1"/>
    <col min="3" max="3" width="4.375" customWidth="1"/>
    <col min="4" max="4" width="17.375" customWidth="1"/>
    <col min="5" max="5" width="10.625" customWidth="1"/>
    <col min="6" max="6" width="4.375" customWidth="1"/>
    <col min="7" max="7" width="17.375" customWidth="1"/>
    <col min="8" max="8" width="10.625" customWidth="1"/>
    <col min="9" max="9" width="4.375" customWidth="1"/>
  </cols>
  <sheetData>
    <row r="1" spans="1:12" ht="25.15" customHeight="1">
      <c r="A1" s="182" t="s">
        <v>157</v>
      </c>
      <c r="B1" s="182"/>
      <c r="C1" s="126"/>
      <c r="D1" s="126"/>
      <c r="E1" s="126"/>
      <c r="F1" s="126"/>
      <c r="G1" s="126"/>
      <c r="H1" s="126"/>
      <c r="I1" s="126"/>
      <c r="J1" s="126"/>
      <c r="K1" s="126"/>
      <c r="L1" s="126"/>
    </row>
    <row r="2" spans="1:12" ht="15" customHeight="1">
      <c r="A2" s="334"/>
      <c r="B2" s="334"/>
      <c r="C2" s="334"/>
      <c r="D2" s="334"/>
      <c r="E2" s="334"/>
      <c r="F2" s="334"/>
      <c r="G2" s="334"/>
      <c r="H2" s="334"/>
      <c r="I2" s="335" t="s">
        <v>241</v>
      </c>
      <c r="J2" s="126"/>
      <c r="K2" s="126"/>
      <c r="L2" s="126"/>
    </row>
    <row r="3" spans="1:12" ht="19.899999999999999" customHeight="1">
      <c r="A3" s="710" t="s">
        <v>484</v>
      </c>
      <c r="B3" s="710"/>
      <c r="C3" s="710"/>
      <c r="D3" s="710"/>
      <c r="E3" s="710"/>
      <c r="F3" s="710"/>
      <c r="G3" s="710"/>
      <c r="H3" s="710"/>
      <c r="I3" s="710"/>
      <c r="J3" s="126"/>
      <c r="K3" s="126"/>
      <c r="L3" s="126"/>
    </row>
    <row r="4" spans="1:12" ht="10.15" customHeight="1">
      <c r="A4" s="336"/>
      <c r="B4" s="336"/>
      <c r="C4" s="336"/>
      <c r="D4" s="336"/>
      <c r="E4" s="336"/>
      <c r="F4" s="336"/>
      <c r="G4" s="336"/>
      <c r="H4" s="336"/>
      <c r="I4" s="336"/>
      <c r="J4" s="126"/>
      <c r="K4" s="126"/>
      <c r="L4" s="126"/>
    </row>
    <row r="5" spans="1:12" ht="18" customHeight="1">
      <c r="A5" s="337" t="s">
        <v>135</v>
      </c>
      <c r="B5" s="707" t="str">
        <f>MENU!D8</f>
        <v>都道府県</v>
      </c>
      <c r="C5" s="722"/>
      <c r="D5" s="703"/>
      <c r="E5" s="338"/>
      <c r="F5" s="339"/>
      <c r="G5" s="339"/>
      <c r="H5" s="422" t="s">
        <v>114</v>
      </c>
      <c r="I5" s="423">
        <v>1</v>
      </c>
      <c r="J5" s="126"/>
      <c r="K5" s="126"/>
      <c r="L5" s="126"/>
    </row>
    <row r="6" spans="1:12" ht="10.15" customHeight="1">
      <c r="A6" s="341"/>
      <c r="B6" s="341"/>
      <c r="C6" s="342"/>
      <c r="D6" s="343"/>
      <c r="E6" s="343"/>
      <c r="F6" s="339"/>
      <c r="G6" s="339"/>
      <c r="H6" s="339"/>
      <c r="I6" s="340"/>
      <c r="J6" s="126"/>
      <c r="K6" s="126"/>
      <c r="L6" s="126"/>
    </row>
    <row r="7" spans="1:12" ht="15" customHeight="1">
      <c r="A7" s="344" t="s">
        <v>136</v>
      </c>
      <c r="B7" s="344"/>
      <c r="C7" s="344"/>
      <c r="D7" s="345"/>
      <c r="E7" s="345"/>
      <c r="F7" s="345"/>
      <c r="G7" s="345"/>
      <c r="H7" s="345"/>
      <c r="I7" s="345"/>
      <c r="J7" s="126"/>
      <c r="K7" s="126"/>
      <c r="L7" s="126"/>
    </row>
    <row r="8" spans="1:12" ht="15.95" customHeight="1">
      <c r="A8" s="346" t="s">
        <v>137</v>
      </c>
      <c r="B8" s="723"/>
      <c r="C8" s="720"/>
      <c r="D8" s="720"/>
      <c r="E8" s="720"/>
      <c r="F8" s="720"/>
      <c r="G8" s="720"/>
      <c r="H8" s="720"/>
      <c r="I8" s="721"/>
      <c r="J8" s="126"/>
      <c r="K8" s="126"/>
      <c r="L8" s="126"/>
    </row>
    <row r="9" spans="1:12" ht="15.95" customHeight="1">
      <c r="A9" s="346" t="s">
        <v>138</v>
      </c>
      <c r="B9" s="723"/>
      <c r="C9" s="720"/>
      <c r="D9" s="720"/>
      <c r="E9" s="720"/>
      <c r="F9" s="720"/>
      <c r="G9" s="720"/>
      <c r="H9" s="720"/>
      <c r="I9" s="721"/>
      <c r="J9" s="126"/>
      <c r="K9" s="126"/>
      <c r="L9" s="126"/>
    </row>
    <row r="10" spans="1:12" ht="15.95" customHeight="1">
      <c r="A10" s="347" t="s">
        <v>505</v>
      </c>
      <c r="B10" s="679" t="s">
        <v>502</v>
      </c>
      <c r="C10" s="680"/>
      <c r="D10" s="433" t="s">
        <v>504</v>
      </c>
      <c r="E10" s="681"/>
      <c r="F10" s="682"/>
      <c r="G10" s="682"/>
      <c r="H10" s="682"/>
      <c r="I10" s="683"/>
      <c r="J10" s="126"/>
      <c r="K10" s="126"/>
      <c r="L10" s="126"/>
    </row>
    <row r="11" spans="1:12" ht="15.95" customHeight="1">
      <c r="A11" s="346" t="s">
        <v>139</v>
      </c>
      <c r="B11" s="699"/>
      <c r="C11" s="700"/>
      <c r="D11" s="700"/>
      <c r="E11" s="348" t="s">
        <v>335</v>
      </c>
      <c r="F11" s="700"/>
      <c r="G11" s="700"/>
      <c r="H11" s="700"/>
      <c r="I11" s="701"/>
      <c r="J11" s="126"/>
      <c r="K11" s="126"/>
      <c r="L11" s="126"/>
    </row>
    <row r="12" spans="1:12" ht="15.95" customHeight="1">
      <c r="A12" s="346" t="s">
        <v>330</v>
      </c>
      <c r="B12" s="699"/>
      <c r="C12" s="717"/>
      <c r="D12" s="717"/>
      <c r="E12" s="717"/>
      <c r="F12" s="717"/>
      <c r="G12" s="717"/>
      <c r="H12" s="717"/>
      <c r="I12" s="718"/>
      <c r="J12" s="126"/>
      <c r="K12" s="126"/>
      <c r="L12" s="126"/>
    </row>
    <row r="13" spans="1:12" ht="15.95" customHeight="1">
      <c r="A13" s="347" t="s">
        <v>329</v>
      </c>
      <c r="B13" s="719"/>
      <c r="C13" s="720"/>
      <c r="D13" s="720"/>
      <c r="E13" s="720"/>
      <c r="F13" s="720"/>
      <c r="G13" s="720"/>
      <c r="H13" s="720"/>
      <c r="I13" s="721"/>
      <c r="J13" s="126"/>
      <c r="K13" s="126"/>
      <c r="L13" s="126"/>
    </row>
    <row r="14" spans="1:12" ht="15" customHeight="1">
      <c r="A14" s="349"/>
      <c r="B14" s="349"/>
      <c r="C14" s="349"/>
      <c r="D14" s="350"/>
      <c r="E14" s="350"/>
      <c r="F14" s="350"/>
      <c r="G14" s="350"/>
      <c r="H14" s="350"/>
      <c r="I14" s="350"/>
      <c r="J14" s="126"/>
      <c r="K14" s="126"/>
      <c r="L14" s="126"/>
    </row>
    <row r="15" spans="1:12" ht="15" customHeight="1">
      <c r="A15" s="343" t="s">
        <v>158</v>
      </c>
      <c r="B15" s="343"/>
      <c r="C15" s="351"/>
      <c r="D15" s="343"/>
      <c r="E15" s="343"/>
      <c r="F15" s="343"/>
      <c r="G15" s="343"/>
      <c r="H15" s="343"/>
      <c r="I15" s="343"/>
      <c r="J15" s="126"/>
      <c r="K15" s="126"/>
      <c r="L15" s="126"/>
    </row>
    <row r="16" spans="1:12" ht="15" customHeight="1">
      <c r="A16" s="709" t="s">
        <v>180</v>
      </c>
      <c r="B16" s="709"/>
      <c r="C16" s="709"/>
      <c r="D16" s="709"/>
      <c r="E16" s="709"/>
      <c r="F16" s="709"/>
      <c r="G16" s="709"/>
      <c r="H16" s="709"/>
      <c r="I16" s="709"/>
      <c r="J16" s="126"/>
      <c r="K16" s="126"/>
      <c r="L16" s="126"/>
    </row>
    <row r="17" spans="1:12" ht="15" customHeight="1">
      <c r="A17" s="352"/>
      <c r="B17" s="707" t="s">
        <v>140</v>
      </c>
      <c r="C17" s="722"/>
      <c r="D17" s="703"/>
      <c r="E17" s="707" t="s">
        <v>141</v>
      </c>
      <c r="F17" s="722"/>
      <c r="G17" s="703"/>
      <c r="H17" s="707" t="s">
        <v>142</v>
      </c>
      <c r="I17" s="703"/>
      <c r="J17" s="126"/>
      <c r="K17" s="126"/>
      <c r="L17" s="126"/>
    </row>
    <row r="18" spans="1:12" ht="15.95" customHeight="1">
      <c r="A18" s="353" t="s">
        <v>143</v>
      </c>
      <c r="B18" s="704"/>
      <c r="C18" s="705"/>
      <c r="D18" s="706"/>
      <c r="E18" s="704"/>
      <c r="F18" s="705"/>
      <c r="G18" s="706"/>
      <c r="H18" s="708"/>
      <c r="I18" s="693"/>
      <c r="J18" s="126"/>
      <c r="K18" s="126"/>
      <c r="L18" s="126"/>
    </row>
    <row r="19" spans="1:12" ht="15.95" customHeight="1">
      <c r="A19" s="353" t="s">
        <v>144</v>
      </c>
      <c r="B19" s="704"/>
      <c r="C19" s="705"/>
      <c r="D19" s="706"/>
      <c r="E19" s="704"/>
      <c r="F19" s="705"/>
      <c r="G19" s="706"/>
      <c r="H19" s="708"/>
      <c r="I19" s="693"/>
      <c r="J19" s="126"/>
      <c r="K19" s="126"/>
      <c r="L19" s="126"/>
    </row>
    <row r="20" spans="1:12" ht="15.95" customHeight="1">
      <c r="A20" s="353" t="s">
        <v>145</v>
      </c>
      <c r="B20" s="704"/>
      <c r="C20" s="705"/>
      <c r="D20" s="706"/>
      <c r="E20" s="704"/>
      <c r="F20" s="705"/>
      <c r="G20" s="706"/>
      <c r="H20" s="708"/>
      <c r="I20" s="693"/>
      <c r="J20" s="126"/>
      <c r="K20" s="126"/>
      <c r="L20" s="126"/>
    </row>
    <row r="21" spans="1:12" ht="15.95" customHeight="1">
      <c r="A21" s="353" t="s">
        <v>146</v>
      </c>
      <c r="B21" s="704"/>
      <c r="C21" s="705"/>
      <c r="D21" s="706"/>
      <c r="E21" s="704"/>
      <c r="F21" s="705"/>
      <c r="G21" s="706"/>
      <c r="H21" s="708"/>
      <c r="I21" s="693"/>
      <c r="J21" s="126"/>
      <c r="K21" s="126"/>
      <c r="L21" s="126"/>
    </row>
    <row r="22" spans="1:12" ht="15.95" customHeight="1">
      <c r="A22" s="353" t="s">
        <v>147</v>
      </c>
      <c r="B22" s="704"/>
      <c r="C22" s="705"/>
      <c r="D22" s="706"/>
      <c r="E22" s="704"/>
      <c r="F22" s="705"/>
      <c r="G22" s="706"/>
      <c r="H22" s="708"/>
      <c r="I22" s="693"/>
      <c r="J22" s="126"/>
      <c r="K22" s="126"/>
      <c r="L22" s="126"/>
    </row>
    <row r="23" spans="1:12" ht="15.95" customHeight="1">
      <c r="A23" s="353" t="s">
        <v>148</v>
      </c>
      <c r="B23" s="704"/>
      <c r="C23" s="705"/>
      <c r="D23" s="706"/>
      <c r="E23" s="704"/>
      <c r="F23" s="705"/>
      <c r="G23" s="706"/>
      <c r="H23" s="708"/>
      <c r="I23" s="693"/>
      <c r="J23" s="126"/>
      <c r="K23" s="126"/>
      <c r="L23" s="126"/>
    </row>
    <row r="24" spans="1:12" ht="15.95" customHeight="1">
      <c r="A24" s="353" t="s">
        <v>149</v>
      </c>
      <c r="B24" s="704"/>
      <c r="C24" s="705"/>
      <c r="D24" s="706"/>
      <c r="E24" s="704"/>
      <c r="F24" s="705"/>
      <c r="G24" s="706"/>
      <c r="H24" s="708"/>
      <c r="I24" s="693"/>
      <c r="J24" s="126"/>
      <c r="K24" s="126"/>
      <c r="L24" s="126"/>
    </row>
    <row r="25" spans="1:12" ht="15" customHeight="1">
      <c r="A25" s="342"/>
      <c r="B25" s="342"/>
      <c r="C25" s="342"/>
      <c r="D25" s="339"/>
      <c r="E25" s="339"/>
      <c r="F25" s="339"/>
      <c r="G25" s="339"/>
      <c r="H25" s="339"/>
      <c r="I25" s="339"/>
      <c r="J25" s="126"/>
      <c r="K25" s="126"/>
      <c r="L25" s="126"/>
    </row>
    <row r="26" spans="1:12" ht="15" customHeight="1">
      <c r="A26" s="339" t="s">
        <v>483</v>
      </c>
      <c r="B26" s="339"/>
      <c r="C26" s="341"/>
      <c r="D26" s="339"/>
      <c r="E26" s="339"/>
      <c r="F26" s="339"/>
      <c r="G26" s="339"/>
      <c r="H26" s="339"/>
      <c r="I26" s="342"/>
      <c r="J26" s="126"/>
      <c r="K26" s="126"/>
      <c r="L26" s="126"/>
    </row>
    <row r="27" spans="1:12" ht="15" customHeight="1">
      <c r="A27" s="430" t="s">
        <v>328</v>
      </c>
      <c r="B27" s="431"/>
      <c r="C27" s="431"/>
      <c r="D27" s="431"/>
      <c r="E27" s="431"/>
      <c r="F27" s="431"/>
      <c r="G27" s="431"/>
      <c r="H27" s="431"/>
      <c r="I27" s="431"/>
      <c r="J27" s="126"/>
      <c r="K27" s="126"/>
      <c r="L27" s="126"/>
    </row>
    <row r="28" spans="1:12" ht="15" customHeight="1">
      <c r="A28" s="430" t="s">
        <v>509</v>
      </c>
      <c r="B28" s="431"/>
      <c r="C28" s="431"/>
      <c r="D28" s="431"/>
      <c r="E28" s="431"/>
      <c r="F28" s="431"/>
      <c r="G28" s="431"/>
      <c r="H28" s="431"/>
      <c r="I28" s="431"/>
      <c r="J28" s="126"/>
      <c r="K28" s="126"/>
      <c r="L28" s="126"/>
    </row>
    <row r="29" spans="1:12" ht="15" customHeight="1">
      <c r="A29" s="696" t="s">
        <v>150</v>
      </c>
      <c r="B29" s="697"/>
      <c r="C29" s="698"/>
      <c r="D29" s="696" t="s">
        <v>151</v>
      </c>
      <c r="E29" s="697"/>
      <c r="F29" s="698"/>
      <c r="G29" s="696" t="s">
        <v>152</v>
      </c>
      <c r="H29" s="697"/>
      <c r="I29" s="698"/>
      <c r="J29" s="126"/>
      <c r="K29" s="126"/>
      <c r="L29" s="126"/>
    </row>
    <row r="30" spans="1:12" ht="15" customHeight="1">
      <c r="A30" s="354" t="s">
        <v>153</v>
      </c>
      <c r="B30" s="702" t="s">
        <v>142</v>
      </c>
      <c r="C30" s="703"/>
      <c r="D30" s="354" t="s">
        <v>153</v>
      </c>
      <c r="E30" s="702" t="s">
        <v>142</v>
      </c>
      <c r="F30" s="703"/>
      <c r="G30" s="354" t="s">
        <v>153</v>
      </c>
      <c r="H30" s="702" t="s">
        <v>142</v>
      </c>
      <c r="I30" s="703"/>
      <c r="J30" s="126"/>
      <c r="K30" s="126"/>
      <c r="L30" s="126"/>
    </row>
    <row r="31" spans="1:12" ht="15.95" customHeight="1">
      <c r="A31" s="332"/>
      <c r="B31" s="692"/>
      <c r="C31" s="693"/>
      <c r="D31" s="407"/>
      <c r="E31" s="692"/>
      <c r="F31" s="693"/>
      <c r="G31" s="407"/>
      <c r="H31" s="692"/>
      <c r="I31" s="693"/>
      <c r="J31" s="126"/>
      <c r="K31" s="126"/>
      <c r="L31" s="126"/>
    </row>
    <row r="32" spans="1:12" ht="15.95" customHeight="1">
      <c r="A32" s="332"/>
      <c r="B32" s="692"/>
      <c r="C32" s="693"/>
      <c r="D32" s="407"/>
      <c r="E32" s="692"/>
      <c r="F32" s="693"/>
      <c r="G32" s="407"/>
      <c r="H32" s="692"/>
      <c r="I32" s="693"/>
      <c r="J32" s="126"/>
      <c r="K32" s="126"/>
      <c r="L32" s="126"/>
    </row>
    <row r="33" spans="1:12" ht="15.95" customHeight="1">
      <c r="A33" s="407"/>
      <c r="B33" s="692"/>
      <c r="C33" s="693"/>
      <c r="D33" s="407"/>
      <c r="E33" s="692"/>
      <c r="F33" s="693"/>
      <c r="G33" s="407"/>
      <c r="H33" s="692"/>
      <c r="I33" s="693"/>
      <c r="J33" s="126"/>
      <c r="K33" s="126"/>
      <c r="L33" s="126"/>
    </row>
    <row r="34" spans="1:12" ht="15.95" customHeight="1">
      <c r="A34" s="407"/>
      <c r="B34" s="692"/>
      <c r="C34" s="693"/>
      <c r="D34" s="407"/>
      <c r="E34" s="692"/>
      <c r="F34" s="693"/>
      <c r="G34" s="407"/>
      <c r="H34" s="692"/>
      <c r="I34" s="693"/>
      <c r="J34" s="126"/>
      <c r="K34" s="126"/>
      <c r="L34" s="126"/>
    </row>
    <row r="35" spans="1:12" ht="15.95" customHeight="1">
      <c r="A35" s="407"/>
      <c r="B35" s="692"/>
      <c r="C35" s="693"/>
      <c r="D35" s="407"/>
      <c r="E35" s="692"/>
      <c r="F35" s="693"/>
      <c r="G35" s="407"/>
      <c r="H35" s="692"/>
      <c r="I35" s="693"/>
      <c r="J35" s="126"/>
      <c r="K35" s="126"/>
      <c r="L35" s="126"/>
    </row>
    <row r="36" spans="1:12" ht="15.95" customHeight="1">
      <c r="A36" s="407"/>
      <c r="B36" s="692"/>
      <c r="C36" s="693"/>
      <c r="D36" s="407"/>
      <c r="E36" s="692"/>
      <c r="F36" s="693"/>
      <c r="G36" s="407"/>
      <c r="H36" s="692"/>
      <c r="I36" s="693"/>
      <c r="J36" s="126"/>
      <c r="K36" s="126"/>
      <c r="L36" s="126"/>
    </row>
    <row r="37" spans="1:12" ht="15.95" customHeight="1">
      <c r="A37" s="407"/>
      <c r="B37" s="692"/>
      <c r="C37" s="693"/>
      <c r="D37" s="407"/>
      <c r="E37" s="692"/>
      <c r="F37" s="693"/>
      <c r="G37" s="407"/>
      <c r="H37" s="692"/>
      <c r="I37" s="693"/>
      <c r="J37" s="126"/>
      <c r="K37" s="126"/>
      <c r="L37" s="126"/>
    </row>
    <row r="38" spans="1:12" ht="15.95" customHeight="1">
      <c r="A38" s="407"/>
      <c r="B38" s="692"/>
      <c r="C38" s="693"/>
      <c r="D38" s="407"/>
      <c r="E38" s="692"/>
      <c r="F38" s="693"/>
      <c r="G38" s="407"/>
      <c r="H38" s="692"/>
      <c r="I38" s="693"/>
      <c r="J38" s="126"/>
      <c r="K38" s="126"/>
      <c r="L38" s="126"/>
    </row>
    <row r="39" spans="1:12" ht="15.95" customHeight="1">
      <c r="A39" s="407"/>
      <c r="B39" s="692"/>
      <c r="C39" s="693"/>
      <c r="D39" s="407"/>
      <c r="E39" s="692"/>
      <c r="F39" s="693"/>
      <c r="G39" s="407"/>
      <c r="H39" s="692"/>
      <c r="I39" s="693"/>
      <c r="J39" s="126"/>
      <c r="K39" s="126"/>
      <c r="L39" s="126"/>
    </row>
    <row r="40" spans="1:12" ht="15.95" customHeight="1">
      <c r="A40" s="407"/>
      <c r="B40" s="692"/>
      <c r="C40" s="693"/>
      <c r="D40" s="407"/>
      <c r="E40" s="692"/>
      <c r="F40" s="693"/>
      <c r="G40" s="407"/>
      <c r="H40" s="692"/>
      <c r="I40" s="693"/>
      <c r="J40" s="126"/>
      <c r="K40" s="126"/>
      <c r="L40" s="126"/>
    </row>
    <row r="41" spans="1:12" ht="15.95" customHeight="1">
      <c r="A41" s="407"/>
      <c r="B41" s="692"/>
      <c r="C41" s="693"/>
      <c r="D41" s="407"/>
      <c r="E41" s="692"/>
      <c r="F41" s="693"/>
      <c r="G41" s="407"/>
      <c r="H41" s="692"/>
      <c r="I41" s="693"/>
      <c r="J41" s="126"/>
      <c r="K41" s="126"/>
      <c r="L41" s="126"/>
    </row>
    <row r="42" spans="1:12" ht="15.95" customHeight="1">
      <c r="A42" s="407"/>
      <c r="B42" s="692"/>
      <c r="C42" s="693"/>
      <c r="D42" s="407"/>
      <c r="E42" s="692"/>
      <c r="F42" s="693"/>
      <c r="G42" s="407"/>
      <c r="H42" s="692"/>
      <c r="I42" s="693"/>
      <c r="J42" s="126"/>
      <c r="K42" s="126"/>
      <c r="L42" s="126"/>
    </row>
    <row r="43" spans="1:12" ht="15.95" customHeight="1">
      <c r="A43" s="407"/>
      <c r="B43" s="692"/>
      <c r="C43" s="693"/>
      <c r="D43" s="407"/>
      <c r="E43" s="692"/>
      <c r="F43" s="693"/>
      <c r="G43" s="407"/>
      <c r="H43" s="692"/>
      <c r="I43" s="693"/>
      <c r="J43" s="126"/>
      <c r="K43" s="126"/>
      <c r="L43" s="126"/>
    </row>
    <row r="44" spans="1:12" ht="15.95" customHeight="1">
      <c r="A44" s="407"/>
      <c r="B44" s="692"/>
      <c r="C44" s="693"/>
      <c r="D44" s="407"/>
      <c r="E44" s="692"/>
      <c r="F44" s="693"/>
      <c r="G44" s="407"/>
      <c r="H44" s="692"/>
      <c r="I44" s="693"/>
      <c r="J44" s="126"/>
      <c r="K44" s="126"/>
      <c r="L44" s="126"/>
    </row>
    <row r="45" spans="1:12" ht="15.95" customHeight="1">
      <c r="A45" s="407"/>
      <c r="B45" s="692"/>
      <c r="C45" s="693"/>
      <c r="D45" s="407"/>
      <c r="E45" s="692"/>
      <c r="F45" s="693"/>
      <c r="G45" s="407"/>
      <c r="H45" s="692"/>
      <c r="I45" s="693"/>
      <c r="J45" s="126"/>
      <c r="K45" s="126"/>
      <c r="L45" s="126"/>
    </row>
    <row r="46" spans="1:12" ht="15.95" customHeight="1">
      <c r="A46" s="407"/>
      <c r="B46" s="692"/>
      <c r="C46" s="693"/>
      <c r="D46" s="407"/>
      <c r="E46" s="692"/>
      <c r="F46" s="693"/>
      <c r="G46" s="407"/>
      <c r="H46" s="692"/>
      <c r="I46" s="693"/>
      <c r="J46" s="126"/>
      <c r="K46" s="126"/>
      <c r="L46" s="126"/>
    </row>
    <row r="47" spans="1:12" ht="15.95" customHeight="1">
      <c r="A47" s="407"/>
      <c r="B47" s="692"/>
      <c r="C47" s="693"/>
      <c r="D47" s="407"/>
      <c r="E47" s="692"/>
      <c r="F47" s="693"/>
      <c r="G47" s="407"/>
      <c r="H47" s="692"/>
      <c r="I47" s="693"/>
      <c r="J47" s="126"/>
      <c r="K47" s="126"/>
      <c r="L47" s="126"/>
    </row>
    <row r="48" spans="1:12" ht="15.95" customHeight="1">
      <c r="A48" s="407"/>
      <c r="B48" s="692"/>
      <c r="C48" s="693"/>
      <c r="D48" s="407"/>
      <c r="E48" s="692"/>
      <c r="F48" s="693"/>
      <c r="G48" s="407"/>
      <c r="H48" s="692"/>
      <c r="I48" s="693"/>
      <c r="J48" s="126"/>
      <c r="K48" s="126"/>
      <c r="L48" s="126"/>
    </row>
    <row r="49" spans="1:12" ht="15.95" customHeight="1" thickBot="1">
      <c r="A49" s="333"/>
      <c r="B49" s="694"/>
      <c r="C49" s="695"/>
      <c r="D49" s="333"/>
      <c r="E49" s="694"/>
      <c r="F49" s="695"/>
      <c r="G49" s="333"/>
      <c r="H49" s="694"/>
      <c r="I49" s="695"/>
      <c r="J49" s="126"/>
      <c r="K49" s="126"/>
      <c r="L49" s="126"/>
    </row>
    <row r="50" spans="1:12" ht="9.9499999999999993" customHeight="1" thickTop="1">
      <c r="A50" s="711" t="s">
        <v>154</v>
      </c>
      <c r="B50" s="715"/>
      <c r="C50" s="713" t="s">
        <v>155</v>
      </c>
      <c r="D50" s="711" t="s">
        <v>154</v>
      </c>
      <c r="E50" s="715"/>
      <c r="F50" s="713" t="s">
        <v>155</v>
      </c>
      <c r="G50" s="711" t="s">
        <v>154</v>
      </c>
      <c r="H50" s="715"/>
      <c r="I50" s="713" t="s">
        <v>155</v>
      </c>
      <c r="J50" s="126"/>
      <c r="K50" s="688">
        <f>B50+E50+H50</f>
        <v>0</v>
      </c>
      <c r="L50" s="689" t="s">
        <v>159</v>
      </c>
    </row>
    <row r="51" spans="1:12" ht="9.9499999999999993" customHeight="1">
      <c r="A51" s="712"/>
      <c r="B51" s="716"/>
      <c r="C51" s="714"/>
      <c r="D51" s="712"/>
      <c r="E51" s="716"/>
      <c r="F51" s="714"/>
      <c r="G51" s="712"/>
      <c r="H51" s="716"/>
      <c r="I51" s="714"/>
      <c r="J51" s="126"/>
      <c r="K51" s="688"/>
      <c r="L51" s="689"/>
    </row>
    <row r="52" spans="1:12" ht="9.9499999999999993" customHeight="1">
      <c r="A52" s="684" t="s">
        <v>160</v>
      </c>
      <c r="B52" s="690"/>
      <c r="C52" s="686" t="s">
        <v>155</v>
      </c>
      <c r="D52" s="684" t="s">
        <v>160</v>
      </c>
      <c r="E52" s="690"/>
      <c r="F52" s="686" t="s">
        <v>155</v>
      </c>
      <c r="G52" s="684" t="s">
        <v>160</v>
      </c>
      <c r="H52" s="690"/>
      <c r="I52" s="686" t="s">
        <v>155</v>
      </c>
      <c r="J52" s="126"/>
      <c r="K52" s="688">
        <f t="shared" ref="K52:K54" si="0">B52+E52+H52</f>
        <v>0</v>
      </c>
      <c r="L52" s="689" t="s">
        <v>159</v>
      </c>
    </row>
    <row r="53" spans="1:12" ht="9.9499999999999993" customHeight="1">
      <c r="A53" s="685"/>
      <c r="B53" s="691"/>
      <c r="C53" s="687"/>
      <c r="D53" s="685"/>
      <c r="E53" s="691"/>
      <c r="F53" s="687"/>
      <c r="G53" s="685"/>
      <c r="H53" s="691"/>
      <c r="I53" s="687"/>
      <c r="J53" s="126"/>
      <c r="K53" s="688"/>
      <c r="L53" s="689"/>
    </row>
    <row r="54" spans="1:12" ht="9.9499999999999993" customHeight="1">
      <c r="A54" s="684" t="s">
        <v>156</v>
      </c>
      <c r="B54" s="690"/>
      <c r="C54" s="686" t="s">
        <v>155</v>
      </c>
      <c r="D54" s="684" t="s">
        <v>156</v>
      </c>
      <c r="E54" s="690"/>
      <c r="F54" s="686" t="s">
        <v>155</v>
      </c>
      <c r="G54" s="684" t="s">
        <v>156</v>
      </c>
      <c r="H54" s="690"/>
      <c r="I54" s="686" t="s">
        <v>155</v>
      </c>
      <c r="J54" s="126"/>
      <c r="K54" s="688">
        <f t="shared" si="0"/>
        <v>0</v>
      </c>
      <c r="L54" s="689" t="s">
        <v>159</v>
      </c>
    </row>
    <row r="55" spans="1:12" ht="9.9499999999999993" customHeight="1">
      <c r="A55" s="685"/>
      <c r="B55" s="691"/>
      <c r="C55" s="687"/>
      <c r="D55" s="685"/>
      <c r="E55" s="691"/>
      <c r="F55" s="687"/>
      <c r="G55" s="685"/>
      <c r="H55" s="691"/>
      <c r="I55" s="687"/>
      <c r="J55" s="126"/>
      <c r="K55" s="688"/>
      <c r="L55" s="689"/>
    </row>
    <row r="56" spans="1:12" ht="9.9499999999999993" customHeight="1">
      <c r="A56" s="684" t="s">
        <v>485</v>
      </c>
      <c r="B56" s="690"/>
      <c r="C56" s="686" t="s">
        <v>155</v>
      </c>
      <c r="D56" s="684" t="s">
        <v>485</v>
      </c>
      <c r="E56" s="690"/>
      <c r="F56" s="686" t="s">
        <v>155</v>
      </c>
      <c r="G56" s="684" t="s">
        <v>485</v>
      </c>
      <c r="H56" s="690"/>
      <c r="I56" s="686" t="s">
        <v>155</v>
      </c>
      <c r="J56" s="126"/>
      <c r="K56" s="688">
        <f t="shared" ref="K56" si="1">B56+E56+H56</f>
        <v>0</v>
      </c>
      <c r="L56" s="689" t="s">
        <v>159</v>
      </c>
    </row>
    <row r="57" spans="1:12" ht="9.9499999999999993" customHeight="1">
      <c r="A57" s="685"/>
      <c r="B57" s="691"/>
      <c r="C57" s="687"/>
      <c r="D57" s="685"/>
      <c r="E57" s="691"/>
      <c r="F57" s="687"/>
      <c r="G57" s="685"/>
      <c r="H57" s="691"/>
      <c r="I57" s="687"/>
      <c r="J57" s="126"/>
      <c r="K57" s="688"/>
      <c r="L57" s="689"/>
    </row>
    <row r="58" spans="1:12" ht="35.1" customHeight="1">
      <c r="A58" s="724" t="s">
        <v>511</v>
      </c>
      <c r="B58" s="724"/>
      <c r="C58" s="724"/>
      <c r="D58" s="724"/>
      <c r="E58" s="724"/>
      <c r="F58" s="724"/>
      <c r="G58" s="724"/>
      <c r="H58" s="724"/>
      <c r="I58" s="724"/>
      <c r="J58" s="126"/>
      <c r="K58" s="126"/>
      <c r="L58" s="126"/>
    </row>
    <row r="59" spans="1:12" ht="15" customHeight="1">
      <c r="A59" s="334"/>
      <c r="B59" s="334"/>
      <c r="C59" s="334"/>
      <c r="D59" s="334"/>
      <c r="E59" s="334"/>
      <c r="F59" s="334"/>
      <c r="G59" s="334"/>
      <c r="H59" s="334"/>
      <c r="I59" s="335" t="s">
        <v>241</v>
      </c>
      <c r="J59" s="126"/>
      <c r="K59" s="126"/>
      <c r="L59" s="126"/>
    </row>
    <row r="60" spans="1:12" ht="20.100000000000001" customHeight="1">
      <c r="A60" s="710" t="s">
        <v>484</v>
      </c>
      <c r="B60" s="710"/>
      <c r="C60" s="710"/>
      <c r="D60" s="710"/>
      <c r="E60" s="710"/>
      <c r="F60" s="710"/>
      <c r="G60" s="710"/>
      <c r="H60" s="710"/>
      <c r="I60" s="710"/>
    </row>
    <row r="61" spans="1:12" ht="10.35" customHeight="1">
      <c r="A61" s="336"/>
      <c r="B61" s="336"/>
      <c r="C61" s="336"/>
      <c r="D61" s="336"/>
      <c r="E61" s="336"/>
      <c r="F61" s="336"/>
      <c r="G61" s="336"/>
      <c r="H61" s="336"/>
      <c r="I61" s="336"/>
    </row>
    <row r="62" spans="1:12" ht="18" customHeight="1">
      <c r="A62" s="420" t="s">
        <v>135</v>
      </c>
      <c r="B62" s="707" t="str">
        <f>MENU!D8</f>
        <v>都道府県</v>
      </c>
      <c r="C62" s="722"/>
      <c r="D62" s="703"/>
      <c r="E62" s="338"/>
      <c r="F62" s="339"/>
      <c r="G62" s="339"/>
      <c r="H62" s="422" t="s">
        <v>114</v>
      </c>
      <c r="I62" s="423">
        <v>2</v>
      </c>
    </row>
    <row r="63" spans="1:12" ht="10.35" customHeight="1">
      <c r="A63" s="341"/>
      <c r="B63" s="341"/>
      <c r="C63" s="342"/>
      <c r="D63" s="343"/>
      <c r="E63" s="343"/>
      <c r="F63" s="339"/>
      <c r="G63" s="339"/>
      <c r="H63" s="339"/>
      <c r="I63" s="340"/>
    </row>
    <row r="64" spans="1:12" ht="15.95" customHeight="1">
      <c r="A64" s="339" t="s">
        <v>487</v>
      </c>
      <c r="B64" s="341"/>
      <c r="C64" s="342"/>
      <c r="D64" s="343"/>
      <c r="E64" s="343"/>
      <c r="F64" s="339"/>
      <c r="G64" s="339"/>
      <c r="H64" s="339"/>
      <c r="I64" s="340"/>
    </row>
    <row r="65" spans="1:9" ht="15.95" customHeight="1">
      <c r="A65" s="126" t="s">
        <v>488</v>
      </c>
    </row>
    <row r="66" spans="1:9" ht="15.95" customHeight="1">
      <c r="A66" s="432" t="s">
        <v>510</v>
      </c>
    </row>
    <row r="67" spans="1:9" ht="15.95" customHeight="1">
      <c r="A67" s="696" t="s">
        <v>150</v>
      </c>
      <c r="B67" s="697"/>
      <c r="C67" s="698"/>
      <c r="D67" s="696" t="s">
        <v>151</v>
      </c>
      <c r="E67" s="697"/>
      <c r="F67" s="698"/>
      <c r="G67" s="696" t="s">
        <v>152</v>
      </c>
      <c r="H67" s="697"/>
      <c r="I67" s="698"/>
    </row>
    <row r="68" spans="1:9" ht="15.95" customHeight="1">
      <c r="A68" s="354" t="s">
        <v>153</v>
      </c>
      <c r="B68" s="702" t="s">
        <v>142</v>
      </c>
      <c r="C68" s="703"/>
      <c r="D68" s="354" t="s">
        <v>153</v>
      </c>
      <c r="E68" s="702" t="s">
        <v>142</v>
      </c>
      <c r="F68" s="703"/>
      <c r="G68" s="354" t="s">
        <v>153</v>
      </c>
      <c r="H68" s="702" t="s">
        <v>142</v>
      </c>
      <c r="I68" s="703"/>
    </row>
    <row r="69" spans="1:9" ht="15.95" customHeight="1">
      <c r="A69" s="419"/>
      <c r="B69" s="692"/>
      <c r="C69" s="693"/>
      <c r="D69" s="419"/>
      <c r="E69" s="692"/>
      <c r="F69" s="693"/>
      <c r="G69" s="419"/>
      <c r="H69" s="692"/>
      <c r="I69" s="693"/>
    </row>
    <row r="70" spans="1:9" ht="15.95" customHeight="1">
      <c r="A70" s="419"/>
      <c r="B70" s="692"/>
      <c r="C70" s="693"/>
      <c r="D70" s="419"/>
      <c r="E70" s="692"/>
      <c r="F70" s="693"/>
      <c r="G70" s="419"/>
      <c r="H70" s="692"/>
      <c r="I70" s="693"/>
    </row>
    <row r="71" spans="1:9" ht="15.95" customHeight="1">
      <c r="A71" s="419"/>
      <c r="B71" s="692"/>
      <c r="C71" s="693"/>
      <c r="D71" s="419"/>
      <c r="E71" s="692"/>
      <c r="F71" s="693"/>
      <c r="G71" s="419"/>
      <c r="H71" s="692"/>
      <c r="I71" s="693"/>
    </row>
    <row r="72" spans="1:9" ht="15.95" customHeight="1">
      <c r="A72" s="419"/>
      <c r="B72" s="692"/>
      <c r="C72" s="693"/>
      <c r="D72" s="419"/>
      <c r="E72" s="692"/>
      <c r="F72" s="693"/>
      <c r="G72" s="419"/>
      <c r="H72" s="692"/>
      <c r="I72" s="693"/>
    </row>
    <row r="73" spans="1:9" ht="15.95" customHeight="1">
      <c r="A73" s="419"/>
      <c r="B73" s="692"/>
      <c r="C73" s="693"/>
      <c r="D73" s="419"/>
      <c r="E73" s="692"/>
      <c r="F73" s="693"/>
      <c r="G73" s="419"/>
      <c r="H73" s="692"/>
      <c r="I73" s="693"/>
    </row>
    <row r="74" spans="1:9" ht="15.95" customHeight="1">
      <c r="A74" s="419"/>
      <c r="B74" s="692"/>
      <c r="C74" s="693"/>
      <c r="D74" s="419"/>
      <c r="E74" s="692"/>
      <c r="F74" s="693"/>
      <c r="G74" s="419"/>
      <c r="H74" s="692"/>
      <c r="I74" s="693"/>
    </row>
    <row r="75" spans="1:9" ht="15.95" customHeight="1">
      <c r="A75" s="419"/>
      <c r="B75" s="692"/>
      <c r="C75" s="693"/>
      <c r="D75" s="419"/>
      <c r="E75" s="692"/>
      <c r="F75" s="693"/>
      <c r="G75" s="419"/>
      <c r="H75" s="692"/>
      <c r="I75" s="693"/>
    </row>
    <row r="76" spans="1:9" ht="15.95" customHeight="1">
      <c r="A76" s="419"/>
      <c r="B76" s="692"/>
      <c r="C76" s="693"/>
      <c r="D76" s="419"/>
      <c r="E76" s="692"/>
      <c r="F76" s="693"/>
      <c r="G76" s="419"/>
      <c r="H76" s="692"/>
      <c r="I76" s="693"/>
    </row>
    <row r="77" spans="1:9" ht="15.95" customHeight="1">
      <c r="A77" s="419"/>
      <c r="B77" s="692"/>
      <c r="C77" s="693"/>
      <c r="D77" s="419"/>
      <c r="E77" s="692"/>
      <c r="F77" s="693"/>
      <c r="G77" s="419"/>
      <c r="H77" s="692"/>
      <c r="I77" s="693"/>
    </row>
    <row r="78" spans="1:9" ht="15.95" customHeight="1">
      <c r="A78" s="419"/>
      <c r="B78" s="692"/>
      <c r="C78" s="693"/>
      <c r="D78" s="419"/>
      <c r="E78" s="692"/>
      <c r="F78" s="693"/>
      <c r="G78" s="419"/>
      <c r="H78" s="692"/>
      <c r="I78" s="693"/>
    </row>
    <row r="79" spans="1:9" ht="15.95" customHeight="1">
      <c r="A79" s="419"/>
      <c r="B79" s="692"/>
      <c r="C79" s="693"/>
      <c r="D79" s="419"/>
      <c r="E79" s="692"/>
      <c r="F79" s="693"/>
      <c r="G79" s="419"/>
      <c r="H79" s="692"/>
      <c r="I79" s="693"/>
    </row>
    <row r="80" spans="1:9" ht="15.95" customHeight="1">
      <c r="A80" s="419"/>
      <c r="B80" s="692"/>
      <c r="C80" s="693"/>
      <c r="D80" s="419"/>
      <c r="E80" s="692"/>
      <c r="F80" s="693"/>
      <c r="G80" s="419"/>
      <c r="H80" s="692"/>
      <c r="I80" s="693"/>
    </row>
    <row r="81" spans="1:9" ht="15.95" customHeight="1">
      <c r="A81" s="419"/>
      <c r="B81" s="692"/>
      <c r="C81" s="693"/>
      <c r="D81" s="419"/>
      <c r="E81" s="692"/>
      <c r="F81" s="693"/>
      <c r="G81" s="419"/>
      <c r="H81" s="692"/>
      <c r="I81" s="693"/>
    </row>
    <row r="82" spans="1:9" ht="15.95" customHeight="1">
      <c r="A82" s="419"/>
      <c r="B82" s="692"/>
      <c r="C82" s="693"/>
      <c r="D82" s="419"/>
      <c r="E82" s="692"/>
      <c r="F82" s="693"/>
      <c r="G82" s="419"/>
      <c r="H82" s="692"/>
      <c r="I82" s="693"/>
    </row>
    <row r="83" spans="1:9" ht="15.95" customHeight="1">
      <c r="A83" s="419"/>
      <c r="B83" s="692"/>
      <c r="C83" s="693"/>
      <c r="D83" s="419"/>
      <c r="E83" s="692"/>
      <c r="F83" s="693"/>
      <c r="G83" s="419"/>
      <c r="H83" s="692"/>
      <c r="I83" s="693"/>
    </row>
    <row r="84" spans="1:9" ht="15.95" customHeight="1">
      <c r="A84" s="419"/>
      <c r="B84" s="692"/>
      <c r="C84" s="693"/>
      <c r="D84" s="419"/>
      <c r="E84" s="692"/>
      <c r="F84" s="693"/>
      <c r="G84" s="419"/>
      <c r="H84" s="692"/>
      <c r="I84" s="693"/>
    </row>
    <row r="85" spans="1:9" ht="15.95" customHeight="1">
      <c r="A85" s="419"/>
      <c r="B85" s="692"/>
      <c r="C85" s="693"/>
      <c r="D85" s="419"/>
      <c r="E85" s="692"/>
      <c r="F85" s="693"/>
      <c r="G85" s="419"/>
      <c r="H85" s="692"/>
      <c r="I85" s="693"/>
    </row>
    <row r="86" spans="1:9" ht="15.95" customHeight="1">
      <c r="A86" s="419"/>
      <c r="B86" s="692"/>
      <c r="C86" s="693"/>
      <c r="D86" s="419"/>
      <c r="E86" s="692"/>
      <c r="F86" s="693"/>
      <c r="G86" s="419"/>
      <c r="H86" s="692"/>
      <c r="I86" s="693"/>
    </row>
    <row r="87" spans="1:9" ht="15.95" customHeight="1">
      <c r="A87" s="424"/>
      <c r="B87" s="725"/>
      <c r="C87" s="726"/>
      <c r="D87" s="424"/>
      <c r="E87" s="725"/>
      <c r="F87" s="726"/>
      <c r="G87" s="424"/>
      <c r="H87" s="725"/>
      <c r="I87" s="726"/>
    </row>
    <row r="88" spans="1:9" ht="15.95" customHeight="1">
      <c r="A88" s="419"/>
      <c r="B88" s="692"/>
      <c r="C88" s="693"/>
      <c r="D88" s="419"/>
      <c r="E88" s="692"/>
      <c r="F88" s="693"/>
      <c r="G88" s="419"/>
      <c r="H88" s="692"/>
      <c r="I88" s="693"/>
    </row>
    <row r="89" spans="1:9" ht="15.95" customHeight="1">
      <c r="A89" s="419"/>
      <c r="B89" s="692"/>
      <c r="C89" s="693"/>
      <c r="D89" s="419"/>
      <c r="E89" s="692"/>
      <c r="F89" s="693"/>
      <c r="G89" s="419"/>
      <c r="H89" s="692"/>
      <c r="I89" s="693"/>
    </row>
    <row r="90" spans="1:9" ht="15.95" customHeight="1">
      <c r="A90" s="419"/>
      <c r="B90" s="692"/>
      <c r="C90" s="693"/>
      <c r="D90" s="419"/>
      <c r="E90" s="692"/>
      <c r="F90" s="693"/>
      <c r="G90" s="419"/>
      <c r="H90" s="692"/>
      <c r="I90" s="693"/>
    </row>
    <row r="91" spans="1:9" ht="15.95" customHeight="1">
      <c r="A91" s="419"/>
      <c r="B91" s="692"/>
      <c r="C91" s="693"/>
      <c r="D91" s="419"/>
      <c r="E91" s="692"/>
      <c r="F91" s="693"/>
      <c r="G91" s="419"/>
      <c r="H91" s="692"/>
      <c r="I91" s="693"/>
    </row>
    <row r="92" spans="1:9" ht="15.95" customHeight="1">
      <c r="A92" s="419"/>
      <c r="B92" s="692"/>
      <c r="C92" s="693"/>
      <c r="D92" s="419"/>
      <c r="E92" s="692"/>
      <c r="F92" s="693"/>
      <c r="G92" s="419"/>
      <c r="H92" s="692"/>
      <c r="I92" s="693"/>
    </row>
    <row r="93" spans="1:9" ht="15.95" customHeight="1">
      <c r="A93" s="419"/>
      <c r="B93" s="692"/>
      <c r="C93" s="693"/>
      <c r="D93" s="419"/>
      <c r="E93" s="692"/>
      <c r="F93" s="693"/>
      <c r="G93" s="419"/>
      <c r="H93" s="692"/>
      <c r="I93" s="693"/>
    </row>
    <row r="94" spans="1:9" ht="15.95" customHeight="1">
      <c r="A94" s="419"/>
      <c r="B94" s="692"/>
      <c r="C94" s="693"/>
      <c r="D94" s="419"/>
      <c r="E94" s="692"/>
      <c r="F94" s="693"/>
      <c r="G94" s="419"/>
      <c r="H94" s="692"/>
      <c r="I94" s="693"/>
    </row>
    <row r="95" spans="1:9" ht="15.95" customHeight="1">
      <c r="A95" s="419"/>
      <c r="B95" s="692"/>
      <c r="C95" s="693"/>
      <c r="D95" s="419"/>
      <c r="E95" s="692"/>
      <c r="F95" s="693"/>
      <c r="G95" s="419"/>
      <c r="H95" s="692"/>
      <c r="I95" s="693"/>
    </row>
    <row r="96" spans="1:9" ht="15.95" customHeight="1">
      <c r="A96" s="419"/>
      <c r="B96" s="692"/>
      <c r="C96" s="693"/>
      <c r="D96" s="419"/>
      <c r="E96" s="692"/>
      <c r="F96" s="693"/>
      <c r="G96" s="419"/>
      <c r="H96" s="692"/>
      <c r="I96" s="693"/>
    </row>
    <row r="97" spans="1:9" ht="15.95" customHeight="1">
      <c r="A97" s="419"/>
      <c r="B97" s="692"/>
      <c r="C97" s="693"/>
      <c r="D97" s="419"/>
      <c r="E97" s="692"/>
      <c r="F97" s="693"/>
      <c r="G97" s="419"/>
      <c r="H97" s="692"/>
      <c r="I97" s="693"/>
    </row>
    <row r="98" spans="1:9" ht="15.95" customHeight="1">
      <c r="A98" s="419"/>
      <c r="B98" s="692"/>
      <c r="C98" s="693"/>
      <c r="D98" s="419"/>
      <c r="E98" s="692"/>
      <c r="F98" s="693"/>
      <c r="G98" s="419"/>
      <c r="H98" s="692"/>
      <c r="I98" s="693"/>
    </row>
    <row r="99" spans="1:9" ht="15.95" customHeight="1">
      <c r="A99" s="419"/>
      <c r="B99" s="692"/>
      <c r="C99" s="693"/>
      <c r="D99" s="419"/>
      <c r="E99" s="692"/>
      <c r="F99" s="693"/>
      <c r="G99" s="419"/>
      <c r="H99" s="692"/>
      <c r="I99" s="693"/>
    </row>
    <row r="100" spans="1:9" ht="15.95" customHeight="1">
      <c r="A100" s="419"/>
      <c r="B100" s="692"/>
      <c r="C100" s="693"/>
      <c r="D100" s="419"/>
      <c r="E100" s="692"/>
      <c r="F100" s="693"/>
      <c r="G100" s="419"/>
      <c r="H100" s="692"/>
      <c r="I100" s="693"/>
    </row>
    <row r="101" spans="1:9" ht="15.95" customHeight="1">
      <c r="A101" s="419"/>
      <c r="B101" s="692"/>
      <c r="C101" s="693"/>
      <c r="D101" s="419"/>
      <c r="E101" s="692"/>
      <c r="F101" s="693"/>
      <c r="G101" s="419"/>
      <c r="H101" s="692"/>
      <c r="I101" s="693"/>
    </row>
    <row r="102" spans="1:9" ht="15.95" customHeight="1">
      <c r="A102" s="419"/>
      <c r="B102" s="692"/>
      <c r="C102" s="693"/>
      <c r="D102" s="419"/>
      <c r="E102" s="692"/>
      <c r="F102" s="693"/>
      <c r="G102" s="419"/>
      <c r="H102" s="692"/>
      <c r="I102" s="693"/>
    </row>
    <row r="103" spans="1:9" ht="15.95" customHeight="1">
      <c r="A103" s="419"/>
      <c r="B103" s="692"/>
      <c r="C103" s="693"/>
      <c r="D103" s="419"/>
      <c r="E103" s="692"/>
      <c r="F103" s="693"/>
      <c r="G103" s="419"/>
      <c r="H103" s="692"/>
      <c r="I103" s="693"/>
    </row>
    <row r="104" spans="1:9" ht="15.95" customHeight="1">
      <c r="A104" s="419"/>
      <c r="B104" s="692"/>
      <c r="C104" s="693"/>
      <c r="D104" s="419"/>
      <c r="E104" s="692"/>
      <c r="F104" s="693"/>
      <c r="G104" s="419"/>
      <c r="H104" s="692"/>
      <c r="I104" s="693"/>
    </row>
    <row r="105" spans="1:9" ht="15.95" customHeight="1">
      <c r="A105" s="419"/>
      <c r="B105" s="692"/>
      <c r="C105" s="693"/>
      <c r="D105" s="419"/>
      <c r="E105" s="692"/>
      <c r="F105" s="693"/>
      <c r="G105" s="419"/>
      <c r="H105" s="692"/>
      <c r="I105" s="693"/>
    </row>
    <row r="106" spans="1:9" ht="15.95" customHeight="1">
      <c r="A106" s="424"/>
      <c r="B106" s="725"/>
      <c r="C106" s="726"/>
      <c r="D106" s="424"/>
      <c r="E106" s="725"/>
      <c r="F106" s="726"/>
      <c r="G106" s="424"/>
      <c r="H106" s="725"/>
      <c r="I106" s="726"/>
    </row>
    <row r="107" spans="1:9" ht="15.95" customHeight="1">
      <c r="A107" s="419"/>
      <c r="B107" s="692"/>
      <c r="C107" s="693"/>
      <c r="D107" s="419"/>
      <c r="E107" s="692"/>
      <c r="F107" s="693"/>
      <c r="G107" s="419"/>
      <c r="H107" s="692"/>
      <c r="I107" s="693"/>
    </row>
    <row r="108" spans="1:9" ht="15.95" customHeight="1">
      <c r="A108" s="419"/>
      <c r="B108" s="692"/>
      <c r="C108" s="693"/>
      <c r="D108" s="419"/>
      <c r="E108" s="692"/>
      <c r="F108" s="693"/>
      <c r="G108" s="419"/>
      <c r="H108" s="692"/>
      <c r="I108" s="693"/>
    </row>
    <row r="109" spans="1:9" ht="15.95" customHeight="1">
      <c r="A109" s="419"/>
      <c r="B109" s="692"/>
      <c r="C109" s="693"/>
      <c r="D109" s="419"/>
      <c r="E109" s="692"/>
      <c r="F109" s="693"/>
      <c r="G109" s="419"/>
      <c r="H109" s="692"/>
      <c r="I109" s="693"/>
    </row>
    <row r="110" spans="1:9" ht="15.95" customHeight="1">
      <c r="A110" s="419"/>
      <c r="B110" s="692"/>
      <c r="C110" s="693"/>
      <c r="D110" s="419"/>
      <c r="E110" s="692"/>
      <c r="F110" s="693"/>
      <c r="G110" s="419"/>
      <c r="H110" s="692"/>
      <c r="I110" s="693"/>
    </row>
    <row r="111" spans="1:9" ht="15.95" customHeight="1">
      <c r="A111" s="419"/>
      <c r="B111" s="692"/>
      <c r="C111" s="693"/>
      <c r="D111" s="419"/>
      <c r="E111" s="692"/>
      <c r="F111" s="693"/>
      <c r="G111" s="419"/>
      <c r="H111" s="692"/>
      <c r="I111" s="693"/>
    </row>
    <row r="112" spans="1:9" ht="15.95" customHeight="1">
      <c r="A112" s="421"/>
      <c r="B112" s="692"/>
      <c r="C112" s="693"/>
      <c r="D112" s="421"/>
      <c r="E112" s="692"/>
      <c r="F112" s="693"/>
      <c r="G112" s="421"/>
      <c r="H112" s="692"/>
      <c r="I112" s="693"/>
    </row>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sheetData>
  <sheetProtection password="D8F5" sheet="1" selectLockedCells="1"/>
  <mergeCells count="283">
    <mergeCell ref="H94:I94"/>
    <mergeCell ref="H95:I95"/>
    <mergeCell ref="H96:I96"/>
    <mergeCell ref="H111:I111"/>
    <mergeCell ref="H112:I112"/>
    <mergeCell ref="E109:F109"/>
    <mergeCell ref="E110:F110"/>
    <mergeCell ref="E111:F111"/>
    <mergeCell ref="E112:F112"/>
    <mergeCell ref="E107:F107"/>
    <mergeCell ref="E108:F108"/>
    <mergeCell ref="H97:I97"/>
    <mergeCell ref="H98:I98"/>
    <mergeCell ref="H99:I99"/>
    <mergeCell ref="H100:I100"/>
    <mergeCell ref="H101:I101"/>
    <mergeCell ref="H102:I102"/>
    <mergeCell ref="H103:I103"/>
    <mergeCell ref="H104:I104"/>
    <mergeCell ref="B111:C111"/>
    <mergeCell ref="B112:C112"/>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B103:C103"/>
    <mergeCell ref="B104:C104"/>
    <mergeCell ref="B105:C105"/>
    <mergeCell ref="B106:C106"/>
    <mergeCell ref="B107:C107"/>
    <mergeCell ref="B108:C108"/>
    <mergeCell ref="B109:C109"/>
    <mergeCell ref="B110:C110"/>
    <mergeCell ref="H105:I105"/>
    <mergeCell ref="H106:I106"/>
    <mergeCell ref="H107:I107"/>
    <mergeCell ref="H108:I108"/>
    <mergeCell ref="H109:I109"/>
    <mergeCell ref="H110:I110"/>
    <mergeCell ref="B94:C94"/>
    <mergeCell ref="B95:C95"/>
    <mergeCell ref="B96:C96"/>
    <mergeCell ref="B97:C97"/>
    <mergeCell ref="B98:C98"/>
    <mergeCell ref="B99:C99"/>
    <mergeCell ref="B100:C100"/>
    <mergeCell ref="B101:C101"/>
    <mergeCell ref="B102:C102"/>
    <mergeCell ref="B91:C91"/>
    <mergeCell ref="B92:C92"/>
    <mergeCell ref="B93:C93"/>
    <mergeCell ref="H88:I88"/>
    <mergeCell ref="H89:I89"/>
    <mergeCell ref="H90:I90"/>
    <mergeCell ref="H91:I91"/>
    <mergeCell ref="H92:I92"/>
    <mergeCell ref="H93:I93"/>
    <mergeCell ref="B86:C86"/>
    <mergeCell ref="E86:F86"/>
    <mergeCell ref="H86:I86"/>
    <mergeCell ref="B87:C87"/>
    <mergeCell ref="E87:F87"/>
    <mergeCell ref="H87:I87"/>
    <mergeCell ref="B88:C88"/>
    <mergeCell ref="B89:C89"/>
    <mergeCell ref="B90:C90"/>
    <mergeCell ref="B83:C83"/>
    <mergeCell ref="E83:F83"/>
    <mergeCell ref="H83:I83"/>
    <mergeCell ref="B84:C84"/>
    <mergeCell ref="E84:F84"/>
    <mergeCell ref="H84:I84"/>
    <mergeCell ref="B85:C85"/>
    <mergeCell ref="E85:F85"/>
    <mergeCell ref="H85:I85"/>
    <mergeCell ref="B80:C80"/>
    <mergeCell ref="E80:F80"/>
    <mergeCell ref="H80:I80"/>
    <mergeCell ref="B81:C81"/>
    <mergeCell ref="E81:F81"/>
    <mergeCell ref="H81:I81"/>
    <mergeCell ref="B82:C82"/>
    <mergeCell ref="E82:F82"/>
    <mergeCell ref="H82:I82"/>
    <mergeCell ref="B77:C77"/>
    <mergeCell ref="E77:F77"/>
    <mergeCell ref="H77:I77"/>
    <mergeCell ref="B78:C78"/>
    <mergeCell ref="E78:F78"/>
    <mergeCell ref="H78:I78"/>
    <mergeCell ref="B79:C79"/>
    <mergeCell ref="E79:F79"/>
    <mergeCell ref="H79:I79"/>
    <mergeCell ref="B74:C74"/>
    <mergeCell ref="E74:F74"/>
    <mergeCell ref="H74:I74"/>
    <mergeCell ref="B75:C75"/>
    <mergeCell ref="E75:F75"/>
    <mergeCell ref="H75:I75"/>
    <mergeCell ref="B76:C76"/>
    <mergeCell ref="E76:F76"/>
    <mergeCell ref="H76:I76"/>
    <mergeCell ref="B72:C72"/>
    <mergeCell ref="E72:F72"/>
    <mergeCell ref="H72:I72"/>
    <mergeCell ref="B73:C73"/>
    <mergeCell ref="E73:F73"/>
    <mergeCell ref="H73:I73"/>
    <mergeCell ref="B69:C69"/>
    <mergeCell ref="E69:F69"/>
    <mergeCell ref="H69:I69"/>
    <mergeCell ref="B70:C70"/>
    <mergeCell ref="E70:F70"/>
    <mergeCell ref="H70:I70"/>
    <mergeCell ref="B71:C71"/>
    <mergeCell ref="E71:F71"/>
    <mergeCell ref="H71:I71"/>
    <mergeCell ref="B8:I8"/>
    <mergeCell ref="B9:I9"/>
    <mergeCell ref="A60:I60"/>
    <mergeCell ref="B62:D62"/>
    <mergeCell ref="A67:C67"/>
    <mergeCell ref="D67:F67"/>
    <mergeCell ref="G67:I67"/>
    <mergeCell ref="B68:C68"/>
    <mergeCell ref="E68:F68"/>
    <mergeCell ref="H68:I68"/>
    <mergeCell ref="B43:C43"/>
    <mergeCell ref="B44:C44"/>
    <mergeCell ref="B34:C34"/>
    <mergeCell ref="B35:C35"/>
    <mergeCell ref="H39:I39"/>
    <mergeCell ref="A58:I58"/>
    <mergeCell ref="A56:A57"/>
    <mergeCell ref="C56:C57"/>
    <mergeCell ref="D56:D57"/>
    <mergeCell ref="F56:F57"/>
    <mergeCell ref="G56:G57"/>
    <mergeCell ref="I56:I57"/>
    <mergeCell ref="B56:B57"/>
    <mergeCell ref="E56:E57"/>
    <mergeCell ref="A3:I3"/>
    <mergeCell ref="A50:A51"/>
    <mergeCell ref="C50:C51"/>
    <mergeCell ref="D50:D51"/>
    <mergeCell ref="F50:F51"/>
    <mergeCell ref="G50:G51"/>
    <mergeCell ref="I50:I51"/>
    <mergeCell ref="B50:B51"/>
    <mergeCell ref="E50:E51"/>
    <mergeCell ref="H50:H51"/>
    <mergeCell ref="B12:I12"/>
    <mergeCell ref="B13:I13"/>
    <mergeCell ref="B5:D5"/>
    <mergeCell ref="B17:D17"/>
    <mergeCell ref="B18:D18"/>
    <mergeCell ref="E17:G17"/>
    <mergeCell ref="H22:I22"/>
    <mergeCell ref="H23:I23"/>
    <mergeCell ref="H24:I24"/>
    <mergeCell ref="E19:G19"/>
    <mergeCell ref="E20:G20"/>
    <mergeCell ref="E21:G21"/>
    <mergeCell ref="E22:G22"/>
    <mergeCell ref="E32:F32"/>
    <mergeCell ref="H56:H57"/>
    <mergeCell ref="B11:D11"/>
    <mergeCell ref="F11:I11"/>
    <mergeCell ref="E30:F30"/>
    <mergeCell ref="E23:G23"/>
    <mergeCell ref="E24:G24"/>
    <mergeCell ref="B19:D19"/>
    <mergeCell ref="B20:D20"/>
    <mergeCell ref="B21:D21"/>
    <mergeCell ref="B22:D22"/>
    <mergeCell ref="B23:D23"/>
    <mergeCell ref="B24:D24"/>
    <mergeCell ref="H30:I30"/>
    <mergeCell ref="B30:C30"/>
    <mergeCell ref="E18:G18"/>
    <mergeCell ref="H17:I17"/>
    <mergeCell ref="H18:I18"/>
    <mergeCell ref="A16:I16"/>
    <mergeCell ref="B32:C32"/>
    <mergeCell ref="B33:C33"/>
    <mergeCell ref="H19:I19"/>
    <mergeCell ref="H20:I20"/>
    <mergeCell ref="H21:I21"/>
    <mergeCell ref="E31:F31"/>
    <mergeCell ref="A29:C29"/>
    <mergeCell ref="D29:F29"/>
    <mergeCell ref="G29:I29"/>
    <mergeCell ref="B36:C36"/>
    <mergeCell ref="H34:I34"/>
    <mergeCell ref="E34:F34"/>
    <mergeCell ref="H35:I35"/>
    <mergeCell ref="H36:I36"/>
    <mergeCell ref="E35:F35"/>
    <mergeCell ref="E36:F36"/>
    <mergeCell ref="E33:F33"/>
    <mergeCell ref="H31:I31"/>
    <mergeCell ref="H32:I32"/>
    <mergeCell ref="H33:I33"/>
    <mergeCell ref="B31:C31"/>
    <mergeCell ref="B37:C37"/>
    <mergeCell ref="B38:C38"/>
    <mergeCell ref="B39:C39"/>
    <mergeCell ref="B40:C40"/>
    <mergeCell ref="H37:I37"/>
    <mergeCell ref="H38:I38"/>
    <mergeCell ref="H40:I40"/>
    <mergeCell ref="E37:F37"/>
    <mergeCell ref="E38:F38"/>
    <mergeCell ref="E39:F39"/>
    <mergeCell ref="E40:F40"/>
    <mergeCell ref="H41:I41"/>
    <mergeCell ref="H42:I42"/>
    <mergeCell ref="E49:F49"/>
    <mergeCell ref="B46:C46"/>
    <mergeCell ref="B47:C47"/>
    <mergeCell ref="B48:C48"/>
    <mergeCell ref="B49:C49"/>
    <mergeCell ref="B45:C45"/>
    <mergeCell ref="E52:E53"/>
    <mergeCell ref="B52:B53"/>
    <mergeCell ref="H43:I43"/>
    <mergeCell ref="H44:I44"/>
    <mergeCell ref="E44:F44"/>
    <mergeCell ref="E43:F43"/>
    <mergeCell ref="B41:C41"/>
    <mergeCell ref="B42:C42"/>
    <mergeCell ref="E42:F42"/>
    <mergeCell ref="E41:F41"/>
    <mergeCell ref="K50:K51"/>
    <mergeCell ref="K52:K53"/>
    <mergeCell ref="H46:I46"/>
    <mergeCell ref="H47:I47"/>
    <mergeCell ref="H48:I48"/>
    <mergeCell ref="H49:I49"/>
    <mergeCell ref="E46:F46"/>
    <mergeCell ref="E47:F47"/>
    <mergeCell ref="E45:F45"/>
    <mergeCell ref="E48:F48"/>
    <mergeCell ref="H45:I45"/>
    <mergeCell ref="B10:C10"/>
    <mergeCell ref="E10:I10"/>
    <mergeCell ref="A52:A53"/>
    <mergeCell ref="D52:D53"/>
    <mergeCell ref="G52:G53"/>
    <mergeCell ref="C52:C53"/>
    <mergeCell ref="F52:F53"/>
    <mergeCell ref="K56:K57"/>
    <mergeCell ref="L50:L51"/>
    <mergeCell ref="L52:L53"/>
    <mergeCell ref="L56:L57"/>
    <mergeCell ref="I52:I53"/>
    <mergeCell ref="H52:H53"/>
    <mergeCell ref="L54:L55"/>
    <mergeCell ref="K54:K55"/>
    <mergeCell ref="A54:A55"/>
    <mergeCell ref="B54:B55"/>
    <mergeCell ref="C54:C55"/>
    <mergeCell ref="D54:D55"/>
    <mergeCell ref="E54:E55"/>
    <mergeCell ref="F54:F55"/>
    <mergeCell ref="G54:G55"/>
    <mergeCell ref="H54:H55"/>
    <mergeCell ref="I54:I55"/>
  </mergeCells>
  <phoneticPr fontId="1"/>
  <dataValidations count="2">
    <dataValidation imeMode="fullKatakana" allowBlank="1" showInputMessage="1" showErrorMessage="1" sqref="E18:G24" xr:uid="{00000000-0002-0000-1A00-000000000000}"/>
    <dataValidation imeMode="halfAlpha" allowBlank="1" showInputMessage="1" showErrorMessage="1" sqref="B11:I13 H50:H57 E50:E57 B50:B57 B10:C10" xr:uid="{00000000-0002-0000-1A00-000001000000}"/>
  </dataValidations>
  <pageMargins left="0.39370078740157483" right="0.39370078740157483" top="0.39370078740157483" bottom="0.39370078740157483" header="0.31496062992125984" footer="0.31496062992125984"/>
  <pageSetup paperSize="9" orientation="portrait" r:id="rId1"/>
  <rowBreaks count="1" manualBreakCount="1">
    <brk id="58" max="8"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92D050"/>
    <pageSetUpPr fitToPage="1"/>
  </sheetPr>
  <dimension ref="A1:O76"/>
  <sheetViews>
    <sheetView view="pageBreakPreview" zoomScaleNormal="100" zoomScaleSheetLayoutView="100" workbookViewId="0">
      <selection activeCell="B7" sqref="B7:J7"/>
    </sheetView>
  </sheetViews>
  <sheetFormatPr defaultRowHeight="13.5"/>
  <cols>
    <col min="1" max="1" width="16.75" customWidth="1"/>
    <col min="2" max="5" width="7.375" customWidth="1"/>
    <col min="6" max="6" width="16.75" customWidth="1"/>
    <col min="7" max="10" width="7.375" customWidth="1"/>
  </cols>
  <sheetData>
    <row r="1" spans="1:15" ht="25.15" customHeight="1">
      <c r="A1" s="182" t="s">
        <v>157</v>
      </c>
      <c r="B1" s="182"/>
      <c r="C1" s="126"/>
      <c r="D1" s="126"/>
      <c r="E1" s="126"/>
      <c r="F1" s="126"/>
      <c r="G1" s="126"/>
      <c r="H1" s="126"/>
      <c r="I1" s="126"/>
      <c r="J1" s="126"/>
      <c r="K1" s="126"/>
      <c r="L1" s="126"/>
      <c r="M1" s="126"/>
      <c r="N1" s="126"/>
      <c r="O1" s="126"/>
    </row>
    <row r="2" spans="1:15" ht="19.899999999999999" customHeight="1">
      <c r="A2" s="334"/>
      <c r="B2" s="334"/>
      <c r="C2" s="334"/>
      <c r="D2" s="334"/>
      <c r="E2" s="334"/>
      <c r="F2" s="334"/>
      <c r="G2" s="334"/>
      <c r="H2" s="334"/>
      <c r="I2" s="338"/>
      <c r="J2" s="335" t="s">
        <v>181</v>
      </c>
      <c r="K2" s="126"/>
      <c r="L2" s="126"/>
      <c r="M2" s="126"/>
      <c r="N2" s="126"/>
      <c r="O2" s="126"/>
    </row>
    <row r="3" spans="1:15" ht="19.899999999999999" customHeight="1">
      <c r="A3" s="752" t="s">
        <v>479</v>
      </c>
      <c r="B3" s="752"/>
      <c r="C3" s="752"/>
      <c r="D3" s="752"/>
      <c r="E3" s="752"/>
      <c r="F3" s="752"/>
      <c r="G3" s="752"/>
      <c r="H3" s="752"/>
      <c r="I3" s="752"/>
      <c r="J3" s="752"/>
      <c r="K3" s="126"/>
      <c r="L3" s="126"/>
      <c r="M3" s="126"/>
      <c r="N3" s="126"/>
      <c r="O3" s="126"/>
    </row>
    <row r="4" spans="1:15" ht="19.899999999999999" customHeight="1">
      <c r="A4" s="752" t="s">
        <v>178</v>
      </c>
      <c r="B4" s="752"/>
      <c r="C4" s="752"/>
      <c r="D4" s="752"/>
      <c r="E4" s="752"/>
      <c r="F4" s="752"/>
      <c r="G4" s="752"/>
      <c r="H4" s="752"/>
      <c r="I4" s="752"/>
      <c r="J4" s="752"/>
      <c r="K4" s="126"/>
      <c r="L4" s="126"/>
      <c r="M4" s="126"/>
      <c r="N4" s="126"/>
      <c r="O4" s="126"/>
    </row>
    <row r="5" spans="1:15" ht="10.15" customHeight="1">
      <c r="A5" s="341"/>
      <c r="B5" s="341"/>
      <c r="C5" s="341"/>
      <c r="D5" s="341"/>
      <c r="E5" s="341"/>
      <c r="F5" s="341"/>
      <c r="G5" s="341"/>
      <c r="H5" s="341"/>
      <c r="I5" s="341"/>
      <c r="J5" s="341"/>
      <c r="K5" s="126"/>
      <c r="L5" s="126"/>
      <c r="M5" s="126"/>
      <c r="N5" s="126"/>
      <c r="O5" s="126"/>
    </row>
    <row r="6" spans="1:15" ht="19.899999999999999" customHeight="1">
      <c r="A6" s="363" t="s">
        <v>135</v>
      </c>
      <c r="B6" s="753" t="str">
        <f>MENU!D8</f>
        <v>都道府県</v>
      </c>
      <c r="C6" s="753"/>
      <c r="D6" s="753"/>
      <c r="E6" s="753"/>
      <c r="F6" s="753"/>
      <c r="G6" s="753"/>
      <c r="H6" s="753"/>
      <c r="I6" s="753"/>
      <c r="J6" s="753"/>
      <c r="K6" s="126"/>
      <c r="L6" s="126"/>
      <c r="M6" s="126"/>
      <c r="N6" s="126"/>
      <c r="O6" s="126"/>
    </row>
    <row r="7" spans="1:15" ht="19.899999999999999" customHeight="1">
      <c r="A7" s="353" t="s">
        <v>161</v>
      </c>
      <c r="B7" s="754"/>
      <c r="C7" s="754"/>
      <c r="D7" s="754"/>
      <c r="E7" s="754"/>
      <c r="F7" s="754"/>
      <c r="G7" s="754"/>
      <c r="H7" s="754"/>
      <c r="I7" s="754"/>
      <c r="J7" s="754"/>
      <c r="K7" s="126"/>
      <c r="L7" s="126"/>
      <c r="M7" s="126"/>
      <c r="N7" s="126"/>
      <c r="O7" s="126"/>
    </row>
    <row r="8" spans="1:15" ht="19.899999999999999" customHeight="1">
      <c r="A8" s="353" t="s">
        <v>265</v>
      </c>
      <c r="B8" s="754"/>
      <c r="C8" s="754"/>
      <c r="D8" s="754"/>
      <c r="E8" s="754"/>
      <c r="F8" s="754"/>
      <c r="G8" s="754"/>
      <c r="H8" s="754"/>
      <c r="I8" s="754"/>
      <c r="J8" s="754"/>
      <c r="K8" s="126"/>
      <c r="L8" s="126"/>
      <c r="M8" s="126"/>
      <c r="N8" s="126"/>
      <c r="O8" s="126"/>
    </row>
    <row r="9" spans="1:15" ht="19.899999999999999" customHeight="1">
      <c r="A9" s="353" t="s">
        <v>506</v>
      </c>
      <c r="B9" s="704" t="s">
        <v>502</v>
      </c>
      <c r="C9" s="706"/>
      <c r="D9" s="727" t="s">
        <v>504</v>
      </c>
      <c r="E9" s="728"/>
      <c r="F9" s="704"/>
      <c r="G9" s="729"/>
      <c r="H9" s="729"/>
      <c r="I9" s="729"/>
      <c r="J9" s="706"/>
      <c r="K9" s="126"/>
      <c r="L9" s="126"/>
      <c r="M9" s="126"/>
      <c r="N9" s="126"/>
      <c r="O9" s="126"/>
    </row>
    <row r="10" spans="1:15" ht="19.899999999999999" customHeight="1">
      <c r="A10" s="353" t="s">
        <v>264</v>
      </c>
      <c r="B10" s="755"/>
      <c r="C10" s="755"/>
      <c r="D10" s="755"/>
      <c r="E10" s="755"/>
      <c r="F10" s="755"/>
      <c r="G10" s="755"/>
      <c r="H10" s="755"/>
      <c r="I10" s="755"/>
      <c r="J10" s="755"/>
      <c r="K10" s="126"/>
      <c r="L10" s="126"/>
      <c r="M10" s="126"/>
      <c r="N10" s="126"/>
      <c r="O10" s="126"/>
    </row>
    <row r="11" spans="1:15" ht="19.899999999999999" customHeight="1">
      <c r="A11" s="347" t="s">
        <v>330</v>
      </c>
      <c r="B11" s="730"/>
      <c r="C11" s="731"/>
      <c r="D11" s="731"/>
      <c r="E11" s="731"/>
      <c r="F11" s="731"/>
      <c r="G11" s="731"/>
      <c r="H11" s="731"/>
      <c r="I11" s="731"/>
      <c r="J11" s="732"/>
      <c r="K11" s="126"/>
      <c r="L11" s="126"/>
      <c r="M11" s="126"/>
      <c r="N11" s="126"/>
      <c r="O11" s="126"/>
    </row>
    <row r="12" spans="1:15" ht="19.899999999999999" customHeight="1">
      <c r="A12" s="347" t="s">
        <v>329</v>
      </c>
      <c r="B12" s="733"/>
      <c r="C12" s="734"/>
      <c r="D12" s="734"/>
      <c r="E12" s="734"/>
      <c r="F12" s="734"/>
      <c r="G12" s="734"/>
      <c r="H12" s="734"/>
      <c r="I12" s="734"/>
      <c r="J12" s="735"/>
      <c r="K12" s="126"/>
      <c r="L12" s="126"/>
      <c r="M12" s="126"/>
      <c r="N12" s="126"/>
      <c r="O12" s="126"/>
    </row>
    <row r="13" spans="1:15" ht="10.15" customHeight="1">
      <c r="A13" s="339"/>
      <c r="B13" s="339"/>
      <c r="C13" s="339"/>
      <c r="D13" s="339"/>
      <c r="E13" s="339"/>
      <c r="F13" s="339"/>
      <c r="G13" s="339"/>
      <c r="H13" s="339"/>
      <c r="I13" s="339"/>
      <c r="J13" s="339"/>
      <c r="K13" s="126"/>
      <c r="L13" s="126"/>
      <c r="M13" s="126"/>
      <c r="N13" s="126"/>
      <c r="O13" s="126"/>
    </row>
    <row r="14" spans="1:15" ht="19.899999999999999" customHeight="1">
      <c r="A14" s="339" t="s">
        <v>179</v>
      </c>
      <c r="B14" s="339"/>
      <c r="C14" s="339"/>
      <c r="D14" s="339"/>
      <c r="E14" s="339"/>
      <c r="F14" s="339"/>
      <c r="G14" s="339"/>
      <c r="H14" s="339"/>
      <c r="I14" s="339"/>
      <c r="J14" s="339"/>
      <c r="K14" s="126"/>
      <c r="L14" s="126"/>
      <c r="M14" s="126"/>
      <c r="N14" s="126"/>
      <c r="O14" s="126"/>
    </row>
    <row r="15" spans="1:15" ht="15" customHeight="1">
      <c r="A15" s="364" t="s">
        <v>162</v>
      </c>
      <c r="B15" s="736" t="s">
        <v>163</v>
      </c>
      <c r="C15" s="736"/>
      <c r="D15" s="736" t="s">
        <v>164</v>
      </c>
      <c r="E15" s="736"/>
      <c r="F15" s="736"/>
      <c r="G15" s="736"/>
      <c r="H15" s="707" t="s">
        <v>165</v>
      </c>
      <c r="I15" s="722"/>
      <c r="J15" s="703"/>
      <c r="K15" s="126"/>
      <c r="L15" s="126"/>
      <c r="M15" s="126"/>
      <c r="N15" s="126"/>
      <c r="O15" s="126"/>
    </row>
    <row r="16" spans="1:15" ht="15" customHeight="1">
      <c r="A16" s="736" t="s">
        <v>166</v>
      </c>
      <c r="B16" s="737">
        <v>2000</v>
      </c>
      <c r="C16" s="737"/>
      <c r="D16" s="738" t="s">
        <v>150</v>
      </c>
      <c r="E16" s="739"/>
      <c r="F16" s="365">
        <f>SUM(B25:B54,G25:G54)</f>
        <v>0</v>
      </c>
      <c r="G16" s="366" t="s">
        <v>167</v>
      </c>
      <c r="H16" s="740">
        <f>B16*F16</f>
        <v>0</v>
      </c>
      <c r="I16" s="741"/>
      <c r="J16" s="366" t="s">
        <v>169</v>
      </c>
      <c r="K16" s="126"/>
      <c r="L16" s="126"/>
      <c r="M16" s="126"/>
      <c r="N16" s="126"/>
      <c r="O16" s="126"/>
    </row>
    <row r="17" spans="1:15" ht="15" customHeight="1">
      <c r="A17" s="736"/>
      <c r="B17" s="737"/>
      <c r="C17" s="737"/>
      <c r="D17" s="738" t="s">
        <v>151</v>
      </c>
      <c r="E17" s="739"/>
      <c r="F17" s="365">
        <f>SUM(C25:C54,H25:H54)</f>
        <v>0</v>
      </c>
      <c r="G17" s="366" t="s">
        <v>167</v>
      </c>
      <c r="H17" s="740">
        <f>B16*F17</f>
        <v>0</v>
      </c>
      <c r="I17" s="741"/>
      <c r="J17" s="366" t="s">
        <v>169</v>
      </c>
      <c r="K17" s="126"/>
      <c r="L17" s="126"/>
      <c r="M17" s="126"/>
      <c r="N17" s="126"/>
      <c r="O17" s="126"/>
    </row>
    <row r="18" spans="1:15" ht="15" customHeight="1">
      <c r="A18" s="736"/>
      <c r="B18" s="737"/>
      <c r="C18" s="737"/>
      <c r="D18" s="738" t="s">
        <v>152</v>
      </c>
      <c r="E18" s="739"/>
      <c r="F18" s="365">
        <f>SUM(D25:D54,I25:I54)</f>
        <v>0</v>
      </c>
      <c r="G18" s="366" t="s">
        <v>167</v>
      </c>
      <c r="H18" s="740">
        <f>B16*F18</f>
        <v>0</v>
      </c>
      <c r="I18" s="741"/>
      <c r="J18" s="366" t="s">
        <v>169</v>
      </c>
      <c r="K18" s="126"/>
      <c r="L18" s="126"/>
      <c r="M18" s="126"/>
      <c r="N18" s="126"/>
      <c r="O18" s="126"/>
    </row>
    <row r="19" spans="1:15" ht="15" customHeight="1">
      <c r="A19" s="364" t="s">
        <v>170</v>
      </c>
      <c r="B19" s="737">
        <v>2000</v>
      </c>
      <c r="C19" s="737"/>
      <c r="D19" s="367"/>
      <c r="E19" s="368"/>
      <c r="F19" s="368">
        <f>SUM(E25:E54,J25:J54)</f>
        <v>0</v>
      </c>
      <c r="G19" s="366" t="s">
        <v>167</v>
      </c>
      <c r="H19" s="740">
        <f>B19*F19</f>
        <v>0</v>
      </c>
      <c r="I19" s="741"/>
      <c r="J19" s="366" t="s">
        <v>169</v>
      </c>
      <c r="K19" s="126"/>
      <c r="L19" s="126"/>
      <c r="M19" s="126"/>
      <c r="N19" s="126"/>
      <c r="O19" s="126"/>
    </row>
    <row r="20" spans="1:15" ht="15" customHeight="1">
      <c r="A20" s="364" t="s">
        <v>171</v>
      </c>
      <c r="B20" s="759"/>
      <c r="C20" s="759"/>
      <c r="D20" s="759"/>
      <c r="E20" s="759"/>
      <c r="F20" s="759"/>
      <c r="G20" s="759"/>
      <c r="H20" s="760">
        <f>SUM(H16:I19)</f>
        <v>0</v>
      </c>
      <c r="I20" s="761"/>
      <c r="J20" s="366" t="s">
        <v>169</v>
      </c>
      <c r="K20" s="126"/>
      <c r="L20" s="126"/>
      <c r="M20" s="126"/>
      <c r="N20" s="126"/>
      <c r="O20" s="126"/>
    </row>
    <row r="21" spans="1:15" ht="19.899999999999999" customHeight="1">
      <c r="A21" s="339"/>
      <c r="B21" s="339"/>
      <c r="C21" s="339"/>
      <c r="D21" s="339"/>
      <c r="E21" s="339"/>
      <c r="F21" s="339"/>
      <c r="G21" s="339"/>
      <c r="H21" s="339"/>
      <c r="I21" s="339"/>
      <c r="J21" s="339"/>
      <c r="K21" s="126"/>
      <c r="L21" s="126"/>
      <c r="M21" s="126"/>
      <c r="N21" s="126"/>
      <c r="O21" s="126"/>
    </row>
    <row r="22" spans="1:15" ht="15" customHeight="1">
      <c r="A22" s="756" t="s">
        <v>172</v>
      </c>
      <c r="B22" s="742" t="s">
        <v>173</v>
      </c>
      <c r="C22" s="743"/>
      <c r="D22" s="743"/>
      <c r="E22" s="743"/>
      <c r="F22" s="744" t="s">
        <v>172</v>
      </c>
      <c r="G22" s="742" t="s">
        <v>173</v>
      </c>
      <c r="H22" s="743"/>
      <c r="I22" s="743"/>
      <c r="J22" s="747"/>
      <c r="K22" s="126"/>
      <c r="L22" s="126"/>
      <c r="M22" s="126"/>
      <c r="N22" s="126"/>
      <c r="O22" s="126"/>
    </row>
    <row r="23" spans="1:15" ht="15" customHeight="1">
      <c r="A23" s="757"/>
      <c r="B23" s="742" t="s">
        <v>166</v>
      </c>
      <c r="C23" s="743"/>
      <c r="D23" s="747"/>
      <c r="E23" s="748" t="s">
        <v>174</v>
      </c>
      <c r="F23" s="745"/>
      <c r="G23" s="742" t="s">
        <v>166</v>
      </c>
      <c r="H23" s="743"/>
      <c r="I23" s="747"/>
      <c r="J23" s="750" t="s">
        <v>174</v>
      </c>
      <c r="K23" s="126"/>
      <c r="L23" s="126"/>
      <c r="M23" s="126"/>
      <c r="N23" s="126"/>
      <c r="O23" s="126"/>
    </row>
    <row r="24" spans="1:15" ht="15" customHeight="1">
      <c r="A24" s="758"/>
      <c r="B24" s="363" t="s">
        <v>175</v>
      </c>
      <c r="C24" s="363" t="s">
        <v>176</v>
      </c>
      <c r="D24" s="363" t="s">
        <v>177</v>
      </c>
      <c r="E24" s="749"/>
      <c r="F24" s="746"/>
      <c r="G24" s="363" t="s">
        <v>175</v>
      </c>
      <c r="H24" s="363" t="s">
        <v>176</v>
      </c>
      <c r="I24" s="363" t="s">
        <v>177</v>
      </c>
      <c r="J24" s="751"/>
      <c r="K24" s="126"/>
      <c r="L24" s="126"/>
      <c r="M24" s="126"/>
      <c r="N24" s="126"/>
      <c r="O24" s="126"/>
    </row>
    <row r="25" spans="1:15" ht="15" customHeight="1">
      <c r="A25" s="355"/>
      <c r="B25" s="356"/>
      <c r="C25" s="356"/>
      <c r="D25" s="356"/>
      <c r="E25" s="357"/>
      <c r="F25" s="358"/>
      <c r="G25" s="356"/>
      <c r="H25" s="356"/>
      <c r="I25" s="359"/>
      <c r="J25" s="359"/>
      <c r="K25" s="126"/>
      <c r="L25" s="126"/>
      <c r="M25" s="126"/>
      <c r="N25" s="126"/>
      <c r="O25" s="126"/>
    </row>
    <row r="26" spans="1:15" ht="15" customHeight="1">
      <c r="A26" s="355"/>
      <c r="B26" s="356"/>
      <c r="C26" s="356"/>
      <c r="D26" s="356"/>
      <c r="E26" s="357"/>
      <c r="F26" s="358"/>
      <c r="G26" s="356"/>
      <c r="H26" s="356"/>
      <c r="I26" s="359"/>
      <c r="J26" s="359"/>
      <c r="K26" s="126"/>
      <c r="L26" s="126"/>
      <c r="M26" s="126"/>
      <c r="N26" s="126"/>
      <c r="O26" s="126"/>
    </row>
    <row r="27" spans="1:15" ht="15" customHeight="1">
      <c r="A27" s="355"/>
      <c r="B27" s="356"/>
      <c r="C27" s="356"/>
      <c r="D27" s="356"/>
      <c r="E27" s="357"/>
      <c r="F27" s="358"/>
      <c r="G27" s="356"/>
      <c r="H27" s="356"/>
      <c r="I27" s="359"/>
      <c r="J27" s="359"/>
      <c r="K27" s="126"/>
      <c r="L27" s="126"/>
      <c r="M27" s="126"/>
      <c r="N27" s="126"/>
      <c r="O27" s="126"/>
    </row>
    <row r="28" spans="1:15" ht="15" customHeight="1">
      <c r="A28" s="355"/>
      <c r="B28" s="356"/>
      <c r="C28" s="356"/>
      <c r="D28" s="356"/>
      <c r="E28" s="357"/>
      <c r="F28" s="358"/>
      <c r="G28" s="356"/>
      <c r="H28" s="356"/>
      <c r="I28" s="359"/>
      <c r="J28" s="359"/>
      <c r="K28" s="126"/>
      <c r="L28" s="126"/>
      <c r="M28" s="126"/>
      <c r="N28" s="126"/>
      <c r="O28" s="126"/>
    </row>
    <row r="29" spans="1:15" ht="15" customHeight="1">
      <c r="A29" s="355"/>
      <c r="B29" s="356"/>
      <c r="C29" s="356"/>
      <c r="D29" s="356"/>
      <c r="E29" s="357"/>
      <c r="F29" s="358"/>
      <c r="G29" s="356"/>
      <c r="H29" s="356"/>
      <c r="I29" s="359"/>
      <c r="J29" s="359"/>
      <c r="K29" s="126"/>
      <c r="L29" s="126"/>
      <c r="M29" s="126"/>
      <c r="N29" s="126"/>
      <c r="O29" s="126"/>
    </row>
    <row r="30" spans="1:15" ht="15" customHeight="1">
      <c r="A30" s="355"/>
      <c r="B30" s="356"/>
      <c r="C30" s="356"/>
      <c r="D30" s="356"/>
      <c r="E30" s="357"/>
      <c r="F30" s="358"/>
      <c r="G30" s="356"/>
      <c r="H30" s="356"/>
      <c r="I30" s="359"/>
      <c r="J30" s="359"/>
      <c r="K30" s="126"/>
      <c r="L30" s="126"/>
      <c r="M30" s="126"/>
      <c r="N30" s="126"/>
      <c r="O30" s="126"/>
    </row>
    <row r="31" spans="1:15" ht="15" customHeight="1">
      <c r="A31" s="355"/>
      <c r="B31" s="356"/>
      <c r="C31" s="356"/>
      <c r="D31" s="356"/>
      <c r="E31" s="357"/>
      <c r="F31" s="358"/>
      <c r="G31" s="356"/>
      <c r="H31" s="356"/>
      <c r="I31" s="359"/>
      <c r="J31" s="359"/>
      <c r="K31" s="126"/>
      <c r="L31" s="126"/>
      <c r="M31" s="126"/>
      <c r="N31" s="126"/>
      <c r="O31" s="126"/>
    </row>
    <row r="32" spans="1:15" ht="15" customHeight="1">
      <c r="A32" s="355"/>
      <c r="B32" s="356"/>
      <c r="C32" s="356"/>
      <c r="D32" s="356"/>
      <c r="E32" s="357"/>
      <c r="F32" s="358"/>
      <c r="G32" s="356"/>
      <c r="H32" s="356"/>
      <c r="I32" s="359"/>
      <c r="J32" s="359"/>
      <c r="K32" s="126"/>
      <c r="L32" s="126"/>
      <c r="M32" s="126"/>
      <c r="N32" s="126"/>
      <c r="O32" s="126"/>
    </row>
    <row r="33" spans="1:15" ht="15" customHeight="1">
      <c r="A33" s="355"/>
      <c r="B33" s="356"/>
      <c r="C33" s="356"/>
      <c r="D33" s="356"/>
      <c r="E33" s="357"/>
      <c r="F33" s="358"/>
      <c r="G33" s="356"/>
      <c r="H33" s="356"/>
      <c r="I33" s="359"/>
      <c r="J33" s="359"/>
      <c r="K33" s="126"/>
      <c r="L33" s="126"/>
      <c r="M33" s="126"/>
      <c r="N33" s="126"/>
      <c r="O33" s="126"/>
    </row>
    <row r="34" spans="1:15" ht="15" customHeight="1">
      <c r="A34" s="355"/>
      <c r="B34" s="356"/>
      <c r="C34" s="356"/>
      <c r="D34" s="356"/>
      <c r="E34" s="357"/>
      <c r="F34" s="358"/>
      <c r="G34" s="356"/>
      <c r="H34" s="356"/>
      <c r="I34" s="359"/>
      <c r="J34" s="359"/>
      <c r="K34" s="126"/>
      <c r="L34" s="126"/>
      <c r="M34" s="126"/>
      <c r="N34" s="126"/>
      <c r="O34" s="126"/>
    </row>
    <row r="35" spans="1:15" ht="15" customHeight="1">
      <c r="A35" s="355"/>
      <c r="B35" s="356"/>
      <c r="C35" s="356"/>
      <c r="D35" s="356"/>
      <c r="E35" s="357"/>
      <c r="F35" s="358"/>
      <c r="G35" s="356"/>
      <c r="H35" s="356"/>
      <c r="I35" s="359"/>
      <c r="J35" s="359"/>
      <c r="K35" s="126"/>
      <c r="L35" s="126"/>
      <c r="M35" s="126"/>
      <c r="N35" s="126"/>
      <c r="O35" s="126"/>
    </row>
    <row r="36" spans="1:15" ht="15" customHeight="1">
      <c r="A36" s="355"/>
      <c r="B36" s="356"/>
      <c r="C36" s="356"/>
      <c r="D36" s="356"/>
      <c r="E36" s="357"/>
      <c r="F36" s="358"/>
      <c r="G36" s="356"/>
      <c r="H36" s="356"/>
      <c r="I36" s="359"/>
      <c r="J36" s="359"/>
      <c r="K36" s="126"/>
      <c r="L36" s="126"/>
      <c r="M36" s="126"/>
      <c r="N36" s="126"/>
      <c r="O36" s="126"/>
    </row>
    <row r="37" spans="1:15" ht="15" customHeight="1">
      <c r="A37" s="355"/>
      <c r="B37" s="356"/>
      <c r="C37" s="356"/>
      <c r="D37" s="356"/>
      <c r="E37" s="357"/>
      <c r="F37" s="358"/>
      <c r="G37" s="356"/>
      <c r="H37" s="356"/>
      <c r="I37" s="359"/>
      <c r="J37" s="359"/>
      <c r="K37" s="126"/>
      <c r="L37" s="126"/>
      <c r="M37" s="126"/>
      <c r="N37" s="126"/>
      <c r="O37" s="126"/>
    </row>
    <row r="38" spans="1:15" ht="15" customHeight="1">
      <c r="A38" s="355"/>
      <c r="B38" s="356"/>
      <c r="C38" s="356"/>
      <c r="D38" s="356"/>
      <c r="E38" s="357"/>
      <c r="F38" s="358"/>
      <c r="G38" s="356"/>
      <c r="H38" s="356"/>
      <c r="I38" s="359"/>
      <c r="J38" s="359"/>
      <c r="K38" s="126"/>
      <c r="L38" s="126"/>
      <c r="M38" s="126"/>
      <c r="N38" s="126"/>
      <c r="O38" s="126"/>
    </row>
    <row r="39" spans="1:15" ht="15" customHeight="1">
      <c r="A39" s="355"/>
      <c r="B39" s="356"/>
      <c r="C39" s="356"/>
      <c r="D39" s="356"/>
      <c r="E39" s="357"/>
      <c r="F39" s="358"/>
      <c r="G39" s="356"/>
      <c r="H39" s="356"/>
      <c r="I39" s="359"/>
      <c r="J39" s="359"/>
      <c r="K39" s="126"/>
      <c r="L39" s="126"/>
      <c r="M39" s="126"/>
      <c r="N39" s="126"/>
      <c r="O39" s="126"/>
    </row>
    <row r="40" spans="1:15" ht="15" customHeight="1">
      <c r="A40" s="355"/>
      <c r="B40" s="356"/>
      <c r="C40" s="356"/>
      <c r="D40" s="356"/>
      <c r="E40" s="357"/>
      <c r="F40" s="358"/>
      <c r="G40" s="356"/>
      <c r="H40" s="356"/>
      <c r="I40" s="359"/>
      <c r="J40" s="359"/>
      <c r="K40" s="126"/>
      <c r="L40" s="126"/>
      <c r="M40" s="126"/>
      <c r="N40" s="126"/>
      <c r="O40" s="126"/>
    </row>
    <row r="41" spans="1:15" ht="15" customHeight="1">
      <c r="A41" s="355"/>
      <c r="B41" s="356"/>
      <c r="C41" s="356"/>
      <c r="D41" s="356"/>
      <c r="E41" s="357"/>
      <c r="F41" s="358"/>
      <c r="G41" s="356"/>
      <c r="H41" s="356"/>
      <c r="I41" s="359"/>
      <c r="J41" s="359"/>
      <c r="K41" s="126"/>
      <c r="L41" s="126"/>
      <c r="M41" s="126"/>
      <c r="N41" s="126"/>
      <c r="O41" s="126"/>
    </row>
    <row r="42" spans="1:15" ht="15" customHeight="1">
      <c r="A42" s="355"/>
      <c r="B42" s="356"/>
      <c r="C42" s="356"/>
      <c r="D42" s="356"/>
      <c r="E42" s="357"/>
      <c r="F42" s="358"/>
      <c r="G42" s="356"/>
      <c r="H42" s="356"/>
      <c r="I42" s="359"/>
      <c r="J42" s="359"/>
      <c r="K42" s="126"/>
      <c r="L42" s="126"/>
      <c r="M42" s="126"/>
      <c r="N42" s="126"/>
      <c r="O42" s="126"/>
    </row>
    <row r="43" spans="1:15" ht="15" customHeight="1">
      <c r="A43" s="355"/>
      <c r="B43" s="356"/>
      <c r="C43" s="356"/>
      <c r="D43" s="356"/>
      <c r="E43" s="357"/>
      <c r="F43" s="358"/>
      <c r="G43" s="356"/>
      <c r="H43" s="356"/>
      <c r="I43" s="359"/>
      <c r="J43" s="359"/>
      <c r="K43" s="126"/>
      <c r="L43" s="126"/>
      <c r="M43" s="126"/>
      <c r="N43" s="126"/>
      <c r="O43" s="126"/>
    </row>
    <row r="44" spans="1:15" ht="15" customHeight="1">
      <c r="A44" s="355"/>
      <c r="B44" s="356"/>
      <c r="C44" s="356"/>
      <c r="D44" s="356"/>
      <c r="E44" s="357"/>
      <c r="F44" s="358"/>
      <c r="G44" s="356"/>
      <c r="H44" s="356"/>
      <c r="I44" s="359"/>
      <c r="J44" s="359"/>
      <c r="K44" s="126"/>
      <c r="L44" s="126"/>
      <c r="M44" s="126"/>
      <c r="N44" s="126"/>
      <c r="O44" s="126"/>
    </row>
    <row r="45" spans="1:15" ht="15" customHeight="1">
      <c r="A45" s="355"/>
      <c r="B45" s="356"/>
      <c r="C45" s="356"/>
      <c r="D45" s="356"/>
      <c r="E45" s="357"/>
      <c r="F45" s="358"/>
      <c r="G45" s="356"/>
      <c r="H45" s="356"/>
      <c r="I45" s="359"/>
      <c r="J45" s="359"/>
      <c r="K45" s="126"/>
      <c r="L45" s="126"/>
      <c r="M45" s="126"/>
      <c r="N45" s="126"/>
      <c r="O45" s="126"/>
    </row>
    <row r="46" spans="1:15" ht="15" customHeight="1">
      <c r="A46" s="355"/>
      <c r="B46" s="356"/>
      <c r="C46" s="356"/>
      <c r="D46" s="356"/>
      <c r="E46" s="357"/>
      <c r="F46" s="358"/>
      <c r="G46" s="356"/>
      <c r="H46" s="356"/>
      <c r="I46" s="359"/>
      <c r="J46" s="359"/>
      <c r="K46" s="126"/>
      <c r="L46" s="126"/>
      <c r="M46" s="126"/>
      <c r="N46" s="126"/>
      <c r="O46" s="126"/>
    </row>
    <row r="47" spans="1:15" ht="15" customHeight="1">
      <c r="A47" s="355"/>
      <c r="B47" s="356"/>
      <c r="C47" s="356"/>
      <c r="D47" s="356"/>
      <c r="E47" s="357"/>
      <c r="F47" s="358"/>
      <c r="G47" s="356"/>
      <c r="H47" s="356"/>
      <c r="I47" s="359"/>
      <c r="J47" s="359"/>
      <c r="K47" s="126"/>
      <c r="L47" s="126"/>
      <c r="M47" s="126"/>
      <c r="N47" s="126"/>
      <c r="O47" s="126"/>
    </row>
    <row r="48" spans="1:15" ht="15" customHeight="1">
      <c r="A48" s="355"/>
      <c r="B48" s="356"/>
      <c r="C48" s="356"/>
      <c r="D48" s="356"/>
      <c r="E48" s="357"/>
      <c r="F48" s="358"/>
      <c r="G48" s="356"/>
      <c r="H48" s="356"/>
      <c r="I48" s="359"/>
      <c r="J48" s="359"/>
      <c r="K48" s="126"/>
      <c r="L48" s="126"/>
      <c r="M48" s="126"/>
      <c r="N48" s="126"/>
      <c r="O48" s="126"/>
    </row>
    <row r="49" spans="1:15" ht="15" customHeight="1">
      <c r="A49" s="355"/>
      <c r="B49" s="356"/>
      <c r="C49" s="356"/>
      <c r="D49" s="356"/>
      <c r="E49" s="357"/>
      <c r="F49" s="358"/>
      <c r="G49" s="356"/>
      <c r="H49" s="356"/>
      <c r="I49" s="359"/>
      <c r="J49" s="359"/>
      <c r="K49" s="126"/>
      <c r="L49" s="126"/>
      <c r="M49" s="126"/>
      <c r="N49" s="126"/>
      <c r="O49" s="126"/>
    </row>
    <row r="50" spans="1:15" ht="15" customHeight="1">
      <c r="A50" s="355"/>
      <c r="B50" s="356"/>
      <c r="C50" s="356"/>
      <c r="D50" s="356"/>
      <c r="E50" s="357"/>
      <c r="F50" s="358"/>
      <c r="G50" s="356"/>
      <c r="H50" s="356"/>
      <c r="I50" s="359"/>
      <c r="J50" s="359"/>
      <c r="K50" s="126"/>
      <c r="L50" s="126"/>
      <c r="M50" s="126"/>
      <c r="N50" s="126"/>
      <c r="O50" s="126"/>
    </row>
    <row r="51" spans="1:15" ht="15" customHeight="1">
      <c r="A51" s="355"/>
      <c r="B51" s="356"/>
      <c r="C51" s="356"/>
      <c r="D51" s="356"/>
      <c r="E51" s="357"/>
      <c r="F51" s="358"/>
      <c r="G51" s="356"/>
      <c r="H51" s="356"/>
      <c r="I51" s="359"/>
      <c r="J51" s="359"/>
      <c r="K51" s="126"/>
      <c r="L51" s="126"/>
      <c r="M51" s="126"/>
      <c r="N51" s="126"/>
      <c r="O51" s="126"/>
    </row>
    <row r="52" spans="1:15" ht="15" customHeight="1">
      <c r="A52" s="355"/>
      <c r="B52" s="356"/>
      <c r="C52" s="356"/>
      <c r="D52" s="356"/>
      <c r="E52" s="357"/>
      <c r="F52" s="358"/>
      <c r="G52" s="356"/>
      <c r="H52" s="356"/>
      <c r="I52" s="359"/>
      <c r="J52" s="359"/>
      <c r="K52" s="126"/>
      <c r="L52" s="126"/>
      <c r="M52" s="126"/>
      <c r="N52" s="126"/>
      <c r="O52" s="126"/>
    </row>
    <row r="53" spans="1:15" ht="15" customHeight="1">
      <c r="A53" s="355"/>
      <c r="B53" s="356"/>
      <c r="C53" s="356"/>
      <c r="D53" s="356"/>
      <c r="E53" s="357"/>
      <c r="F53" s="358"/>
      <c r="G53" s="356"/>
      <c r="H53" s="356"/>
      <c r="I53" s="359"/>
      <c r="J53" s="359"/>
      <c r="K53" s="126"/>
      <c r="L53" s="126"/>
      <c r="M53" s="126"/>
      <c r="N53" s="126"/>
      <c r="O53" s="126"/>
    </row>
    <row r="54" spans="1:15" ht="15" customHeight="1">
      <c r="A54" s="360"/>
      <c r="B54" s="361"/>
      <c r="C54" s="356"/>
      <c r="D54" s="356"/>
      <c r="E54" s="357"/>
      <c r="F54" s="362"/>
      <c r="G54" s="356"/>
      <c r="H54" s="356"/>
      <c r="I54" s="359"/>
      <c r="J54" s="359"/>
      <c r="K54" s="126"/>
      <c r="L54" s="126"/>
      <c r="M54" s="126"/>
      <c r="N54" s="126"/>
      <c r="O54" s="126"/>
    </row>
    <row r="55" spans="1:15" ht="67.5" customHeight="1">
      <c r="A55" s="724" t="s">
        <v>508</v>
      </c>
      <c r="B55" s="724"/>
      <c r="C55" s="724"/>
      <c r="D55" s="724"/>
      <c r="E55" s="724"/>
      <c r="F55" s="724"/>
      <c r="G55" s="724"/>
      <c r="H55" s="724"/>
      <c r="I55" s="724"/>
      <c r="J55" s="724"/>
      <c r="K55" s="126"/>
      <c r="L55" s="126"/>
      <c r="M55" s="126"/>
      <c r="N55" s="126"/>
      <c r="O55" s="126"/>
    </row>
    <row r="56" spans="1:15" ht="15" customHeight="1">
      <c r="A56" s="126"/>
      <c r="B56" s="126"/>
      <c r="C56" s="126"/>
      <c r="D56" s="126"/>
      <c r="E56" s="126"/>
      <c r="F56" s="126"/>
      <c r="G56" s="126"/>
      <c r="H56" s="126"/>
      <c r="I56" s="126"/>
      <c r="J56" s="126"/>
      <c r="K56" s="126"/>
      <c r="L56" s="126"/>
      <c r="M56" s="126"/>
      <c r="N56" s="126"/>
      <c r="O56" s="126"/>
    </row>
    <row r="57" spans="1:15">
      <c r="A57" s="126"/>
      <c r="B57" s="126"/>
      <c r="C57" s="126"/>
      <c r="D57" s="126"/>
      <c r="E57" s="126"/>
      <c r="F57" s="126"/>
      <c r="G57" s="126"/>
      <c r="H57" s="126"/>
      <c r="I57" s="126"/>
      <c r="J57" s="126"/>
      <c r="K57" s="126"/>
      <c r="L57" s="126"/>
      <c r="M57" s="126"/>
      <c r="N57" s="126"/>
      <c r="O57" s="126"/>
    </row>
    <row r="58" spans="1:15">
      <c r="A58" s="126"/>
      <c r="B58" s="126"/>
      <c r="C58" s="126"/>
      <c r="D58" s="126"/>
      <c r="E58" s="126"/>
      <c r="F58" s="126"/>
      <c r="G58" s="126"/>
      <c r="H58" s="126"/>
      <c r="I58" s="126"/>
      <c r="J58" s="126"/>
      <c r="K58" s="126"/>
      <c r="L58" s="126"/>
      <c r="M58" s="126"/>
      <c r="N58" s="126"/>
      <c r="O58" s="126"/>
    </row>
    <row r="59" spans="1:15">
      <c r="A59" s="126"/>
      <c r="B59" s="126"/>
      <c r="C59" s="126"/>
      <c r="D59" s="126"/>
      <c r="E59" s="126"/>
      <c r="F59" s="126"/>
      <c r="G59" s="126"/>
      <c r="H59" s="126"/>
      <c r="I59" s="126"/>
      <c r="J59" s="126"/>
      <c r="K59" s="126"/>
      <c r="L59" s="126"/>
      <c r="M59" s="126"/>
      <c r="N59" s="126"/>
      <c r="O59" s="126"/>
    </row>
    <row r="60" spans="1:15">
      <c r="A60" s="126"/>
      <c r="B60" s="126"/>
      <c r="C60" s="126"/>
      <c r="D60" s="126"/>
      <c r="E60" s="126"/>
      <c r="F60" s="126"/>
      <c r="G60" s="126"/>
      <c r="H60" s="126"/>
      <c r="I60" s="126"/>
      <c r="J60" s="126"/>
      <c r="K60" s="126"/>
      <c r="L60" s="126"/>
      <c r="M60" s="126"/>
      <c r="N60" s="126"/>
      <c r="O60" s="126"/>
    </row>
    <row r="61" spans="1:15">
      <c r="A61" s="126"/>
      <c r="B61" s="126"/>
      <c r="C61" s="126"/>
      <c r="D61" s="126"/>
      <c r="E61" s="126"/>
      <c r="F61" s="126"/>
      <c r="G61" s="126"/>
      <c r="H61" s="126"/>
      <c r="I61" s="126"/>
      <c r="J61" s="126"/>
      <c r="K61" s="126"/>
      <c r="L61" s="126"/>
      <c r="M61" s="126"/>
      <c r="N61" s="126"/>
      <c r="O61" s="126"/>
    </row>
    <row r="62" spans="1:15">
      <c r="A62" s="126"/>
      <c r="B62" s="126"/>
      <c r="C62" s="126"/>
      <c r="D62" s="126"/>
      <c r="E62" s="126"/>
      <c r="F62" s="126"/>
      <c r="G62" s="126"/>
      <c r="H62" s="126"/>
      <c r="I62" s="126"/>
      <c r="J62" s="126"/>
      <c r="K62" s="126"/>
      <c r="L62" s="126"/>
      <c r="M62" s="126"/>
      <c r="N62" s="126"/>
      <c r="O62" s="126"/>
    </row>
    <row r="63" spans="1:15">
      <c r="A63" s="126"/>
      <c r="B63" s="126"/>
      <c r="C63" s="126"/>
      <c r="D63" s="126"/>
      <c r="E63" s="126"/>
      <c r="F63" s="126"/>
      <c r="G63" s="126"/>
      <c r="H63" s="126"/>
      <c r="I63" s="126"/>
      <c r="J63" s="126"/>
      <c r="K63" s="126"/>
      <c r="L63" s="126"/>
      <c r="M63" s="126"/>
      <c r="N63" s="126"/>
      <c r="O63" s="126"/>
    </row>
    <row r="64" spans="1:15">
      <c r="A64" s="126"/>
      <c r="B64" s="126"/>
      <c r="C64" s="126"/>
      <c r="D64" s="126"/>
      <c r="E64" s="126"/>
      <c r="F64" s="126"/>
      <c r="G64" s="126"/>
      <c r="H64" s="126"/>
      <c r="I64" s="126"/>
      <c r="J64" s="126"/>
      <c r="K64" s="126"/>
      <c r="L64" s="126"/>
      <c r="M64" s="126"/>
      <c r="N64" s="126"/>
      <c r="O64" s="126"/>
    </row>
    <row r="65" spans="1:15">
      <c r="A65" s="126"/>
      <c r="B65" s="126"/>
      <c r="C65" s="126"/>
      <c r="D65" s="126"/>
      <c r="E65" s="126"/>
      <c r="F65" s="126"/>
      <c r="G65" s="126"/>
      <c r="H65" s="126"/>
      <c r="I65" s="126"/>
      <c r="J65" s="126"/>
      <c r="K65" s="126"/>
      <c r="L65" s="126"/>
      <c r="M65" s="126"/>
      <c r="N65" s="126"/>
      <c r="O65" s="126"/>
    </row>
    <row r="66" spans="1:15">
      <c r="A66" s="126"/>
      <c r="B66" s="126"/>
      <c r="C66" s="126"/>
      <c r="D66" s="126"/>
      <c r="E66" s="126"/>
      <c r="F66" s="126"/>
      <c r="G66" s="126"/>
      <c r="H66" s="126"/>
      <c r="I66" s="126"/>
      <c r="J66" s="126"/>
      <c r="K66" s="126"/>
      <c r="L66" s="126"/>
      <c r="M66" s="126"/>
      <c r="N66" s="126"/>
      <c r="O66" s="126"/>
    </row>
    <row r="67" spans="1:15">
      <c r="A67" s="126"/>
      <c r="B67" s="126"/>
      <c r="C67" s="126"/>
      <c r="D67" s="126"/>
      <c r="E67" s="126"/>
      <c r="F67" s="126"/>
      <c r="G67" s="126"/>
      <c r="H67" s="126"/>
      <c r="I67" s="126"/>
      <c r="J67" s="126"/>
      <c r="K67" s="126"/>
      <c r="L67" s="126"/>
      <c r="M67" s="126"/>
      <c r="N67" s="126"/>
      <c r="O67" s="126"/>
    </row>
    <row r="68" spans="1:15">
      <c r="A68" s="126"/>
      <c r="B68" s="126"/>
      <c r="C68" s="126"/>
      <c r="D68" s="126"/>
      <c r="E68" s="126"/>
      <c r="F68" s="126"/>
      <c r="G68" s="126"/>
      <c r="H68" s="126"/>
      <c r="I68" s="126"/>
      <c r="J68" s="126"/>
      <c r="K68" s="126"/>
      <c r="L68" s="126"/>
      <c r="M68" s="126"/>
      <c r="N68" s="126"/>
      <c r="O68" s="126"/>
    </row>
    <row r="69" spans="1:15">
      <c r="A69" s="126"/>
      <c r="B69" s="126"/>
      <c r="C69" s="126"/>
      <c r="D69" s="126"/>
      <c r="E69" s="126"/>
      <c r="F69" s="126"/>
      <c r="G69" s="126"/>
      <c r="H69" s="126"/>
      <c r="I69" s="126"/>
      <c r="J69" s="126"/>
      <c r="K69" s="126"/>
      <c r="L69" s="126"/>
      <c r="M69" s="126"/>
      <c r="N69" s="126"/>
      <c r="O69" s="126"/>
    </row>
    <row r="70" spans="1:15">
      <c r="A70" s="126"/>
      <c r="B70" s="126"/>
      <c r="C70" s="126"/>
      <c r="D70" s="126"/>
      <c r="E70" s="126"/>
      <c r="F70" s="126"/>
      <c r="G70" s="126"/>
      <c r="H70" s="126"/>
      <c r="I70" s="126"/>
      <c r="J70" s="126"/>
      <c r="K70" s="126"/>
      <c r="L70" s="126"/>
      <c r="M70" s="126"/>
      <c r="N70" s="126"/>
      <c r="O70" s="126"/>
    </row>
    <row r="71" spans="1:15">
      <c r="A71" s="126"/>
      <c r="B71" s="126"/>
      <c r="C71" s="126"/>
      <c r="D71" s="126"/>
      <c r="E71" s="126"/>
      <c r="F71" s="126"/>
      <c r="G71" s="126"/>
      <c r="H71" s="126"/>
      <c r="I71" s="126"/>
      <c r="J71" s="126"/>
      <c r="K71" s="126"/>
      <c r="L71" s="126"/>
      <c r="M71" s="126"/>
      <c r="N71" s="126"/>
      <c r="O71" s="126"/>
    </row>
    <row r="72" spans="1:15">
      <c r="A72" s="126"/>
      <c r="B72" s="126"/>
      <c r="C72" s="126"/>
      <c r="D72" s="126"/>
      <c r="E72" s="126"/>
      <c r="F72" s="126"/>
      <c r="G72" s="126"/>
      <c r="H72" s="126"/>
      <c r="I72" s="126"/>
      <c r="J72" s="126"/>
      <c r="K72" s="126"/>
      <c r="L72" s="126"/>
      <c r="M72" s="126"/>
      <c r="N72" s="126"/>
      <c r="O72" s="126"/>
    </row>
    <row r="73" spans="1:15">
      <c r="A73" s="126"/>
      <c r="B73" s="126"/>
      <c r="C73" s="126"/>
      <c r="D73" s="126"/>
      <c r="E73" s="126"/>
      <c r="F73" s="126"/>
      <c r="G73" s="126"/>
      <c r="H73" s="126"/>
      <c r="I73" s="126"/>
      <c r="J73" s="126"/>
      <c r="K73" s="126"/>
      <c r="L73" s="126"/>
      <c r="M73" s="126"/>
      <c r="N73" s="126"/>
      <c r="O73" s="126"/>
    </row>
    <row r="74" spans="1:15">
      <c r="A74" s="126"/>
      <c r="B74" s="126"/>
      <c r="C74" s="126"/>
      <c r="D74" s="126"/>
      <c r="E74" s="126"/>
      <c r="F74" s="126"/>
      <c r="G74" s="126"/>
      <c r="H74" s="126"/>
      <c r="I74" s="126"/>
      <c r="J74" s="126"/>
      <c r="K74" s="126"/>
      <c r="L74" s="126"/>
      <c r="M74" s="126"/>
      <c r="N74" s="126"/>
      <c r="O74" s="126"/>
    </row>
    <row r="75" spans="1:15">
      <c r="A75" s="126"/>
      <c r="B75" s="126"/>
      <c r="C75" s="126"/>
      <c r="D75" s="126"/>
      <c r="E75" s="126"/>
      <c r="F75" s="126"/>
      <c r="G75" s="126"/>
      <c r="H75" s="126"/>
      <c r="I75" s="126"/>
      <c r="J75" s="126"/>
      <c r="K75" s="126"/>
      <c r="L75" s="126"/>
      <c r="M75" s="126"/>
      <c r="N75" s="126"/>
      <c r="O75" s="126"/>
    </row>
    <row r="76" spans="1:15">
      <c r="A76" s="126"/>
      <c r="B76" s="126"/>
      <c r="C76" s="126"/>
      <c r="D76" s="126"/>
      <c r="E76" s="126"/>
      <c r="F76" s="126"/>
      <c r="G76" s="126"/>
      <c r="H76" s="126"/>
      <c r="I76" s="126"/>
      <c r="J76" s="126"/>
      <c r="K76" s="126"/>
      <c r="L76" s="126"/>
      <c r="M76" s="126"/>
      <c r="N76" s="126"/>
      <c r="O76" s="126"/>
    </row>
  </sheetData>
  <sheetProtection password="D8F5" sheet="1" selectLockedCells="1"/>
  <mergeCells count="36">
    <mergeCell ref="A55:J55"/>
    <mergeCell ref="H15:J15"/>
    <mergeCell ref="A3:J3"/>
    <mergeCell ref="B6:J6"/>
    <mergeCell ref="B7:J7"/>
    <mergeCell ref="B8:J8"/>
    <mergeCell ref="B10:J10"/>
    <mergeCell ref="A4:J4"/>
    <mergeCell ref="B15:C15"/>
    <mergeCell ref="D15:G15"/>
    <mergeCell ref="H19:I19"/>
    <mergeCell ref="A22:A24"/>
    <mergeCell ref="B20:C20"/>
    <mergeCell ref="D20:G20"/>
    <mergeCell ref="H20:I20"/>
    <mergeCell ref="B19:C19"/>
    <mergeCell ref="B22:E22"/>
    <mergeCell ref="F22:F24"/>
    <mergeCell ref="G22:J22"/>
    <mergeCell ref="B23:D23"/>
    <mergeCell ref="E23:E24"/>
    <mergeCell ref="G23:I23"/>
    <mergeCell ref="J23:J24"/>
    <mergeCell ref="A16:A18"/>
    <mergeCell ref="B16:C18"/>
    <mergeCell ref="D16:E16"/>
    <mergeCell ref="H16:I16"/>
    <mergeCell ref="D17:E17"/>
    <mergeCell ref="H17:I17"/>
    <mergeCell ref="D18:E18"/>
    <mergeCell ref="H18:I18"/>
    <mergeCell ref="D9:E9"/>
    <mergeCell ref="F9:J9"/>
    <mergeCell ref="B9:C9"/>
    <mergeCell ref="B11:J11"/>
    <mergeCell ref="B12:J12"/>
  </mergeCells>
  <phoneticPr fontId="1"/>
  <dataValidations count="1">
    <dataValidation imeMode="halfAlpha" allowBlank="1" showInputMessage="1" showErrorMessage="1" sqref="B25:E54 B9:C9 B10:J12 G25:J54" xr:uid="{00000000-0002-0000-1B00-000000000000}"/>
  </dataValidations>
  <pageMargins left="0.86614173228346458" right="0.70866141732283472" top="0.55118110236220474" bottom="0.55118110236220474" header="0.31496062992125984" footer="0.31496062992125984"/>
  <pageSetup paperSize="9" scale="92"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92D050"/>
  </sheetPr>
  <dimension ref="A1:R51"/>
  <sheetViews>
    <sheetView view="pageBreakPreview" zoomScaleNormal="100" zoomScaleSheetLayoutView="100" workbookViewId="0">
      <selection activeCell="D9" sqref="D9"/>
    </sheetView>
  </sheetViews>
  <sheetFormatPr defaultRowHeight="13.5"/>
  <cols>
    <col min="1" max="3" width="15.75" customWidth="1"/>
    <col min="4" max="4" width="7.75" customWidth="1"/>
    <col min="5" max="5" width="15.75" customWidth="1"/>
    <col min="6" max="6" width="10.75" customWidth="1"/>
    <col min="7" max="7" width="5.75" customWidth="1"/>
    <col min="9" max="16" width="5.625" customWidth="1"/>
  </cols>
  <sheetData>
    <row r="1" spans="1:18" ht="25.15" customHeight="1">
      <c r="A1" s="182" t="s">
        <v>157</v>
      </c>
      <c r="B1" s="182"/>
      <c r="C1" s="182"/>
      <c r="D1" s="126"/>
      <c r="E1" s="126"/>
      <c r="F1" s="126"/>
      <c r="G1" s="126"/>
      <c r="H1" s="126"/>
      <c r="I1" s="126"/>
      <c r="J1" s="126"/>
      <c r="K1" s="126"/>
      <c r="L1" s="126"/>
      <c r="M1" s="126"/>
      <c r="N1" s="126"/>
      <c r="O1" s="126"/>
      <c r="P1" s="126"/>
      <c r="Q1" s="126"/>
      <c r="R1" s="126"/>
    </row>
    <row r="2" spans="1:18" ht="19.899999999999999" customHeight="1">
      <c r="A2" s="334"/>
      <c r="B2" s="334"/>
      <c r="C2" s="334"/>
      <c r="D2" s="334"/>
      <c r="E2" s="334"/>
      <c r="F2" s="12"/>
      <c r="G2" s="335" t="s">
        <v>195</v>
      </c>
      <c r="H2" s="177"/>
      <c r="I2" s="177"/>
      <c r="J2" s="126"/>
      <c r="K2" s="126"/>
      <c r="L2" s="126"/>
      <c r="M2" s="126"/>
      <c r="N2" s="126"/>
      <c r="O2" s="126"/>
      <c r="P2" s="126"/>
      <c r="Q2" s="126"/>
      <c r="R2" s="126"/>
    </row>
    <row r="3" spans="1:18" ht="19.899999999999999" customHeight="1">
      <c r="A3" s="334"/>
      <c r="B3" s="334"/>
      <c r="C3" s="334"/>
      <c r="D3" s="334"/>
      <c r="E3" s="334"/>
      <c r="F3" s="12"/>
      <c r="G3" s="335"/>
      <c r="H3" s="177"/>
      <c r="I3" s="177"/>
      <c r="J3" s="126"/>
      <c r="K3" s="126"/>
      <c r="L3" s="126"/>
      <c r="M3" s="126"/>
      <c r="N3" s="126"/>
      <c r="O3" s="126"/>
      <c r="P3" s="126"/>
      <c r="Q3" s="126"/>
      <c r="R3" s="126"/>
    </row>
    <row r="4" spans="1:18" ht="19.899999999999999" customHeight="1">
      <c r="A4" s="752" t="s">
        <v>480</v>
      </c>
      <c r="B4" s="752"/>
      <c r="C4" s="752"/>
      <c r="D4" s="752"/>
      <c r="E4" s="752"/>
      <c r="F4" s="752"/>
      <c r="G4" s="752"/>
      <c r="H4" s="180"/>
      <c r="I4" s="180"/>
      <c r="J4" s="180"/>
      <c r="K4" s="180"/>
      <c r="L4" s="126"/>
      <c r="M4" s="126"/>
      <c r="N4" s="126"/>
      <c r="O4" s="126"/>
      <c r="P4" s="126"/>
      <c r="Q4" s="126"/>
      <c r="R4" s="126"/>
    </row>
    <row r="5" spans="1:18" ht="25.15" customHeight="1">
      <c r="A5" s="338"/>
      <c r="B5" s="338"/>
      <c r="C5" s="338"/>
      <c r="D5" s="338"/>
      <c r="E5" s="338"/>
      <c r="F5" s="338"/>
      <c r="G5" s="338"/>
      <c r="H5" s="126"/>
      <c r="I5" s="126"/>
      <c r="J5" s="126"/>
      <c r="K5" s="126"/>
      <c r="L5" s="126"/>
      <c r="M5" s="126"/>
      <c r="N5" s="126"/>
      <c r="O5" s="126"/>
      <c r="P5" s="126"/>
      <c r="Q5" s="126"/>
      <c r="R5" s="126"/>
    </row>
    <row r="6" spans="1:18" ht="25.15" customHeight="1">
      <c r="A6" s="337" t="s">
        <v>135</v>
      </c>
      <c r="B6" s="348" t="str">
        <f>MENU!D8</f>
        <v>都道府県</v>
      </c>
      <c r="C6" s="12"/>
      <c r="D6" s="370"/>
      <c r="E6" s="370"/>
      <c r="F6" s="339"/>
      <c r="G6" s="339"/>
      <c r="H6" s="126"/>
      <c r="I6" s="126"/>
      <c r="J6" s="126"/>
      <c r="K6" s="126"/>
      <c r="L6" s="126"/>
      <c r="M6" s="126"/>
      <c r="N6" s="126"/>
      <c r="O6" s="126"/>
      <c r="P6" s="126"/>
      <c r="Q6" s="126"/>
      <c r="R6" s="126"/>
    </row>
    <row r="7" spans="1:18" ht="25.15" customHeight="1">
      <c r="A7" s="342"/>
      <c r="B7" s="342"/>
      <c r="C7" s="371"/>
      <c r="D7" s="371"/>
      <c r="E7" s="339"/>
      <c r="F7" s="339"/>
      <c r="G7" s="339"/>
      <c r="H7" s="126"/>
      <c r="I7" s="126"/>
      <c r="J7" s="126"/>
      <c r="K7" s="126"/>
      <c r="L7" s="126"/>
      <c r="M7" s="126"/>
      <c r="N7" s="126"/>
      <c r="O7" s="126"/>
      <c r="P7" s="126"/>
      <c r="Q7" s="126"/>
      <c r="R7" s="126"/>
    </row>
    <row r="8" spans="1:18" ht="25.15" customHeight="1">
      <c r="A8" s="339" t="s">
        <v>192</v>
      </c>
      <c r="B8" s="339"/>
      <c r="C8" s="339"/>
      <c r="D8" s="339"/>
      <c r="E8" s="339"/>
      <c r="F8" s="339"/>
      <c r="G8" s="339"/>
      <c r="H8" s="126"/>
      <c r="I8" s="688" t="s">
        <v>299</v>
      </c>
      <c r="J8" s="688"/>
      <c r="K8" s="688" t="s">
        <v>300</v>
      </c>
      <c r="L8" s="688"/>
      <c r="M8" s="688" t="s">
        <v>301</v>
      </c>
      <c r="N8" s="688"/>
      <c r="O8" s="126" t="s">
        <v>304</v>
      </c>
      <c r="P8" s="126"/>
      <c r="Q8" s="126"/>
      <c r="R8" s="126"/>
    </row>
    <row r="9" spans="1:18" ht="25.15" customHeight="1">
      <c r="A9" s="764" t="s">
        <v>182</v>
      </c>
      <c r="B9" s="765"/>
      <c r="C9" s="354" t="s">
        <v>183</v>
      </c>
      <c r="D9" s="369">
        <f>O10</f>
        <v>0</v>
      </c>
      <c r="E9" s="365" t="s">
        <v>184</v>
      </c>
      <c r="F9" s="372">
        <f>4000*D9</f>
        <v>0</v>
      </c>
      <c r="G9" s="366" t="s">
        <v>169</v>
      </c>
      <c r="H9" s="126"/>
      <c r="I9" s="204" t="s">
        <v>302</v>
      </c>
      <c r="J9" s="204" t="s">
        <v>303</v>
      </c>
      <c r="K9" s="204" t="s">
        <v>302</v>
      </c>
      <c r="L9" s="204" t="s">
        <v>303</v>
      </c>
      <c r="M9" s="204" t="s">
        <v>302</v>
      </c>
      <c r="N9" s="204" t="s">
        <v>303</v>
      </c>
      <c r="O9" s="204" t="s">
        <v>302</v>
      </c>
      <c r="P9" s="204" t="s">
        <v>303</v>
      </c>
      <c r="Q9" s="126"/>
      <c r="R9" s="126"/>
    </row>
    <row r="10" spans="1:18" ht="25.15" customHeight="1">
      <c r="A10" s="766"/>
      <c r="B10" s="767"/>
      <c r="C10" s="354" t="s">
        <v>185</v>
      </c>
      <c r="D10" s="369">
        <f>P10</f>
        <v>0</v>
      </c>
      <c r="E10" s="365" t="s">
        <v>184</v>
      </c>
      <c r="F10" s="372">
        <f>D10*4000</f>
        <v>0</v>
      </c>
      <c r="G10" s="366" t="s">
        <v>169</v>
      </c>
      <c r="H10" s="126"/>
      <c r="I10" s="204">
        <f>アルペン競技参加一覧男子!H54</f>
        <v>0</v>
      </c>
      <c r="J10" s="204">
        <f>アルペン競技参加一覧女子!H54</f>
        <v>0</v>
      </c>
      <c r="K10" s="204">
        <f>ジャンプ競技参加一覧男子!H54</f>
        <v>0</v>
      </c>
      <c r="L10" s="204">
        <f>ジャンプ競技参加一覧女子!H54</f>
        <v>0</v>
      </c>
      <c r="M10" s="204">
        <f>クロス競技参加一覧男子!H54</f>
        <v>0</v>
      </c>
      <c r="N10" s="204">
        <f>クロス競技参加一覧女子!H54</f>
        <v>0</v>
      </c>
      <c r="O10" s="208">
        <f>I10+K10+M10</f>
        <v>0</v>
      </c>
      <c r="P10" s="208">
        <f>J10+L10+N10</f>
        <v>0</v>
      </c>
      <c r="Q10" s="126"/>
      <c r="R10" s="126"/>
    </row>
    <row r="11" spans="1:18" ht="25.15" customHeight="1">
      <c r="A11" s="339"/>
      <c r="B11" s="339"/>
      <c r="C11" s="339"/>
      <c r="D11" s="339"/>
      <c r="E11" s="339"/>
      <c r="F11" s="373"/>
      <c r="G11" s="339"/>
      <c r="H11" s="126"/>
      <c r="I11" s="206"/>
      <c r="J11" s="206"/>
      <c r="K11" s="206"/>
      <c r="L11" s="206"/>
      <c r="M11" s="206"/>
      <c r="N11" s="206"/>
      <c r="O11" s="126"/>
      <c r="P11" s="208">
        <f>O10+P10</f>
        <v>0</v>
      </c>
      <c r="Q11" s="126"/>
      <c r="R11" s="126"/>
    </row>
    <row r="12" spans="1:18" ht="25.15" customHeight="1">
      <c r="A12" s="339"/>
      <c r="B12" s="339"/>
      <c r="C12" s="707" t="s">
        <v>186</v>
      </c>
      <c r="D12" s="722"/>
      <c r="E12" s="703"/>
      <c r="F12" s="374">
        <f>SUM(F9:F10)</f>
        <v>0</v>
      </c>
      <c r="G12" s="366" t="s">
        <v>169</v>
      </c>
      <c r="H12" s="126"/>
      <c r="I12" s="126"/>
      <c r="J12" s="126"/>
      <c r="K12" s="126"/>
      <c r="L12" s="126"/>
      <c r="M12" s="126"/>
      <c r="N12" s="126"/>
      <c r="O12" s="126"/>
      <c r="P12" s="126"/>
      <c r="Q12" s="126"/>
      <c r="R12" s="126"/>
    </row>
    <row r="13" spans="1:18" ht="25.15" customHeight="1">
      <c r="A13" s="339"/>
      <c r="B13" s="339"/>
      <c r="C13" s="339"/>
      <c r="D13" s="339"/>
      <c r="E13" s="339"/>
      <c r="F13" s="339"/>
      <c r="G13" s="339"/>
      <c r="H13" s="126"/>
      <c r="I13" s="126"/>
      <c r="J13" s="126"/>
      <c r="K13" s="126"/>
      <c r="L13" s="126"/>
      <c r="M13" s="126"/>
      <c r="N13" s="126"/>
      <c r="O13" s="126"/>
      <c r="P13" s="126"/>
      <c r="Q13" s="126"/>
      <c r="R13" s="126"/>
    </row>
    <row r="14" spans="1:18" ht="25.15" customHeight="1">
      <c r="A14" s="339"/>
      <c r="B14" s="339"/>
      <c r="C14" s="339"/>
      <c r="D14" s="339"/>
      <c r="E14" s="339"/>
      <c r="F14" s="339"/>
      <c r="G14" s="339"/>
      <c r="H14" s="126"/>
      <c r="I14" s="126"/>
      <c r="J14" s="126"/>
      <c r="K14" s="126"/>
      <c r="L14" s="126"/>
      <c r="M14" s="126"/>
      <c r="N14" s="126"/>
      <c r="O14" s="126"/>
      <c r="P14" s="126"/>
      <c r="Q14" s="126"/>
      <c r="R14" s="126"/>
    </row>
    <row r="15" spans="1:18" ht="25.15" customHeight="1">
      <c r="A15" s="339" t="s">
        <v>193</v>
      </c>
      <c r="B15" s="339"/>
      <c r="C15" s="339"/>
      <c r="D15" s="339"/>
      <c r="E15" s="339"/>
      <c r="F15" s="339"/>
      <c r="G15" s="339"/>
      <c r="H15" s="126"/>
      <c r="I15" s="688" t="s">
        <v>305</v>
      </c>
      <c r="J15" s="688"/>
      <c r="K15" s="207" t="s">
        <v>299</v>
      </c>
      <c r="L15" s="207" t="s">
        <v>300</v>
      </c>
      <c r="M15" s="207" t="s">
        <v>301</v>
      </c>
      <c r="N15" s="126"/>
      <c r="O15" s="126"/>
      <c r="P15" s="126"/>
      <c r="Q15" s="126"/>
      <c r="R15" s="126"/>
    </row>
    <row r="16" spans="1:18" ht="25.15" customHeight="1">
      <c r="A16" s="764" t="s">
        <v>187</v>
      </c>
      <c r="B16" s="765"/>
      <c r="C16" s="354" t="s">
        <v>188</v>
      </c>
      <c r="D16" s="369">
        <f>I16</f>
        <v>0</v>
      </c>
      <c r="E16" s="365" t="s">
        <v>189</v>
      </c>
      <c r="F16" s="372">
        <f>D16*2000</f>
        <v>0</v>
      </c>
      <c r="G16" s="366" t="s">
        <v>169</v>
      </c>
      <c r="H16" s="126"/>
      <c r="I16" s="762">
        <f>SUM(K16:M16)</f>
        <v>0</v>
      </c>
      <c r="J16" s="762"/>
      <c r="K16" s="204">
        <f>'プロ・公記申込一覧表(都道府県用)'!F16</f>
        <v>0</v>
      </c>
      <c r="L16" s="204">
        <f>'プロ・公記申込一覧表(都道府県用)'!F17</f>
        <v>0</v>
      </c>
      <c r="M16" s="204">
        <f>'プロ・公記申込一覧表(都道府県用)'!F18</f>
        <v>0</v>
      </c>
      <c r="N16" s="126"/>
      <c r="O16" s="126"/>
      <c r="P16" s="126"/>
      <c r="Q16" s="126"/>
      <c r="R16" s="126"/>
    </row>
    <row r="17" spans="1:18" ht="25.15" customHeight="1">
      <c r="A17" s="766"/>
      <c r="B17" s="767"/>
      <c r="C17" s="375" t="s">
        <v>190</v>
      </c>
      <c r="D17" s="369">
        <f>I18</f>
        <v>0</v>
      </c>
      <c r="E17" s="365" t="s">
        <v>189</v>
      </c>
      <c r="F17" s="372">
        <f>D17*2000</f>
        <v>0</v>
      </c>
      <c r="G17" s="366" t="s">
        <v>169</v>
      </c>
      <c r="H17" s="126"/>
      <c r="I17" s="763" t="s">
        <v>306</v>
      </c>
      <c r="J17" s="763"/>
      <c r="K17" s="126"/>
      <c r="L17" s="126"/>
      <c r="M17" s="126"/>
      <c r="N17" s="126"/>
      <c r="O17" s="126"/>
      <c r="P17" s="126"/>
      <c r="Q17" s="126"/>
      <c r="R17" s="126"/>
    </row>
    <row r="18" spans="1:18" ht="25.15" customHeight="1">
      <c r="A18" s="339"/>
      <c r="B18" s="339"/>
      <c r="C18" s="339"/>
      <c r="D18" s="339"/>
      <c r="E18" s="339"/>
      <c r="F18" s="373"/>
      <c r="G18" s="339"/>
      <c r="H18" s="126"/>
      <c r="I18" s="762">
        <f>'プロ・公記申込一覧表(都道府県用)'!F19</f>
        <v>0</v>
      </c>
      <c r="J18" s="762"/>
      <c r="K18" s="126"/>
      <c r="L18" s="126"/>
      <c r="M18" s="126"/>
      <c r="N18" s="126"/>
      <c r="O18" s="126"/>
      <c r="P18" s="126"/>
      <c r="Q18" s="126"/>
      <c r="R18" s="126"/>
    </row>
    <row r="19" spans="1:18" ht="25.15" customHeight="1">
      <c r="A19" s="339"/>
      <c r="B19" s="339"/>
      <c r="C19" s="707" t="s">
        <v>191</v>
      </c>
      <c r="D19" s="722"/>
      <c r="E19" s="703"/>
      <c r="F19" s="374">
        <f>SUM(F16:F17)</f>
        <v>0</v>
      </c>
      <c r="G19" s="366" t="s">
        <v>169</v>
      </c>
      <c r="H19" s="126"/>
      <c r="I19" s="126"/>
      <c r="J19" s="126"/>
      <c r="K19" s="126"/>
      <c r="L19" s="126"/>
      <c r="M19" s="126"/>
      <c r="N19" s="126"/>
      <c r="O19" s="126"/>
      <c r="P19" s="126"/>
      <c r="Q19" s="126"/>
      <c r="R19" s="126"/>
    </row>
    <row r="20" spans="1:18" ht="25.15" customHeight="1">
      <c r="A20" s="339"/>
      <c r="B20" s="339"/>
      <c r="C20" s="376"/>
      <c r="D20" s="376"/>
      <c r="E20" s="376"/>
      <c r="F20" s="377"/>
      <c r="G20" s="343"/>
      <c r="H20" s="126"/>
      <c r="I20" s="126"/>
      <c r="J20" s="126"/>
      <c r="K20" s="126"/>
      <c r="L20" s="126"/>
      <c r="M20" s="126"/>
      <c r="N20" s="126"/>
      <c r="O20" s="126"/>
      <c r="P20" s="126"/>
      <c r="Q20" s="126"/>
      <c r="R20" s="126"/>
    </row>
    <row r="21" spans="1:18" ht="25.15" customHeight="1">
      <c r="A21" s="339"/>
      <c r="B21" s="339"/>
      <c r="C21" s="376"/>
      <c r="D21" s="376"/>
      <c r="E21" s="376"/>
      <c r="F21" s="377"/>
      <c r="G21" s="343"/>
      <c r="H21" s="126"/>
      <c r="I21" s="126"/>
      <c r="J21" s="126"/>
      <c r="K21" s="126"/>
      <c r="L21" s="126"/>
      <c r="M21" s="126"/>
      <c r="N21" s="126"/>
      <c r="O21" s="126"/>
      <c r="P21" s="126"/>
      <c r="Q21" s="126"/>
      <c r="R21" s="126"/>
    </row>
    <row r="22" spans="1:18" ht="25.15" customHeight="1" thickBot="1">
      <c r="A22" s="338"/>
      <c r="B22" s="338"/>
      <c r="C22" s="338"/>
      <c r="D22" s="338"/>
      <c r="E22" s="338"/>
      <c r="F22" s="338"/>
      <c r="G22" s="338"/>
      <c r="H22" s="126"/>
      <c r="I22" s="126"/>
      <c r="J22" s="126"/>
      <c r="K22" s="126"/>
      <c r="L22" s="126"/>
      <c r="M22" s="126"/>
      <c r="N22" s="126"/>
      <c r="O22" s="126"/>
      <c r="P22" s="126"/>
      <c r="Q22" s="126"/>
      <c r="R22" s="126"/>
    </row>
    <row r="23" spans="1:18" ht="40.15" customHeight="1" thickTop="1" thickBot="1">
      <c r="A23" s="768" t="s">
        <v>194</v>
      </c>
      <c r="B23" s="769"/>
      <c r="C23" s="378">
        <f>F12+F19</f>
        <v>0</v>
      </c>
      <c r="D23" s="379" t="s">
        <v>168</v>
      </c>
      <c r="E23" s="12"/>
      <c r="F23" s="12"/>
      <c r="G23" s="12"/>
      <c r="H23" s="126"/>
      <c r="I23" s="126"/>
      <c r="J23" s="126"/>
      <c r="K23" s="126"/>
      <c r="L23" s="126"/>
      <c r="M23" s="126"/>
      <c r="N23" s="126"/>
      <c r="O23" s="126"/>
      <c r="P23" s="126"/>
      <c r="Q23" s="126"/>
      <c r="R23" s="126"/>
    </row>
    <row r="24" spans="1:18" ht="25.15" customHeight="1" thickTop="1">
      <c r="A24" s="338"/>
      <c r="B24" s="338"/>
      <c r="C24" s="338"/>
      <c r="D24" s="338"/>
      <c r="E24" s="338"/>
      <c r="F24" s="338"/>
      <c r="G24" s="338"/>
      <c r="H24" s="126"/>
      <c r="I24" s="126"/>
      <c r="J24" s="126"/>
      <c r="K24" s="126"/>
      <c r="L24" s="126"/>
      <c r="M24" s="126"/>
      <c r="N24" s="126"/>
      <c r="O24" s="126"/>
      <c r="P24" s="126"/>
      <c r="Q24" s="126"/>
      <c r="R24" s="126"/>
    </row>
    <row r="25" spans="1:18" ht="25.15" customHeight="1">
      <c r="A25" s="126"/>
      <c r="B25" s="126"/>
      <c r="C25" s="126"/>
      <c r="D25" s="126"/>
      <c r="E25" s="126"/>
      <c r="F25" s="126"/>
      <c r="G25" s="126"/>
      <c r="H25" s="126"/>
      <c r="I25" s="126"/>
      <c r="J25" s="126"/>
      <c r="K25" s="126"/>
      <c r="L25" s="126"/>
      <c r="M25" s="126"/>
      <c r="N25" s="126"/>
      <c r="O25" s="126"/>
      <c r="P25" s="126"/>
      <c r="Q25" s="126"/>
      <c r="R25" s="126"/>
    </row>
    <row r="26" spans="1:18" ht="25.15" customHeight="1">
      <c r="A26" s="126"/>
      <c r="B26" s="126"/>
      <c r="C26" s="126"/>
      <c r="D26" s="126"/>
      <c r="E26" s="126"/>
      <c r="F26" s="126"/>
      <c r="G26" s="126"/>
      <c r="H26" s="126"/>
      <c r="I26" s="126"/>
      <c r="J26" s="126"/>
      <c r="K26" s="126"/>
      <c r="L26" s="126"/>
      <c r="M26" s="126"/>
      <c r="N26" s="126"/>
      <c r="O26" s="126"/>
      <c r="P26" s="126"/>
      <c r="Q26" s="126"/>
      <c r="R26" s="126"/>
    </row>
    <row r="27" spans="1:18" ht="25.15" customHeight="1">
      <c r="A27" s="126"/>
      <c r="B27" s="126"/>
      <c r="C27" s="126"/>
      <c r="D27" s="126"/>
      <c r="E27" s="126"/>
      <c r="F27" s="126"/>
      <c r="G27" s="126"/>
      <c r="H27" s="126"/>
      <c r="I27" s="126"/>
      <c r="J27" s="126"/>
      <c r="K27" s="126"/>
      <c r="L27" s="126"/>
      <c r="M27" s="126"/>
      <c r="N27" s="126"/>
      <c r="O27" s="126"/>
      <c r="P27" s="126"/>
      <c r="Q27" s="126"/>
      <c r="R27" s="126"/>
    </row>
    <row r="28" spans="1:18" ht="25.15" customHeight="1">
      <c r="A28" s="126"/>
      <c r="B28" s="126"/>
      <c r="C28" s="126"/>
      <c r="D28" s="126"/>
      <c r="E28" s="126"/>
      <c r="F28" s="126"/>
      <c r="G28" s="126"/>
      <c r="H28" s="126"/>
      <c r="I28" s="126"/>
      <c r="J28" s="126"/>
      <c r="K28" s="126"/>
      <c r="L28" s="126"/>
      <c r="M28" s="126"/>
      <c r="N28" s="126"/>
      <c r="O28" s="126"/>
      <c r="P28" s="126"/>
      <c r="Q28" s="126"/>
      <c r="R28" s="126"/>
    </row>
    <row r="29" spans="1:18" ht="25.15" customHeight="1">
      <c r="A29" s="126"/>
      <c r="B29" s="126"/>
      <c r="C29" s="126"/>
      <c r="D29" s="126"/>
      <c r="E29" s="126"/>
      <c r="F29" s="126"/>
      <c r="G29" s="126"/>
      <c r="H29" s="126"/>
      <c r="I29" s="126"/>
      <c r="J29" s="126"/>
      <c r="K29" s="126"/>
      <c r="L29" s="126"/>
      <c r="M29" s="126"/>
      <c r="N29" s="126"/>
      <c r="O29" s="126"/>
      <c r="P29" s="126"/>
      <c r="Q29" s="126"/>
      <c r="R29" s="126"/>
    </row>
    <row r="30" spans="1:18">
      <c r="A30" s="126"/>
      <c r="B30" s="126"/>
      <c r="C30" s="126"/>
      <c r="D30" s="126"/>
      <c r="E30" s="126"/>
      <c r="F30" s="126"/>
      <c r="G30" s="126"/>
      <c r="H30" s="126"/>
      <c r="I30" s="126"/>
      <c r="J30" s="126"/>
      <c r="K30" s="126"/>
      <c r="L30" s="126"/>
      <c r="M30" s="126"/>
      <c r="N30" s="126"/>
      <c r="O30" s="126"/>
      <c r="P30" s="126"/>
      <c r="Q30" s="126"/>
      <c r="R30" s="126"/>
    </row>
    <row r="31" spans="1:18">
      <c r="A31" s="126"/>
      <c r="B31" s="126"/>
      <c r="C31" s="126"/>
      <c r="D31" s="126"/>
      <c r="E31" s="126"/>
      <c r="F31" s="126"/>
      <c r="G31" s="126"/>
      <c r="H31" s="126"/>
      <c r="I31" s="126"/>
      <c r="J31" s="126"/>
      <c r="K31" s="126"/>
      <c r="L31" s="126"/>
      <c r="M31" s="126"/>
      <c r="N31" s="126"/>
      <c r="O31" s="126"/>
      <c r="P31" s="126"/>
      <c r="Q31" s="126"/>
      <c r="R31" s="126"/>
    </row>
    <row r="32" spans="1:18">
      <c r="A32" s="126"/>
      <c r="B32" s="126"/>
      <c r="C32" s="126"/>
      <c r="D32" s="126"/>
      <c r="E32" s="126"/>
      <c r="F32" s="126"/>
      <c r="G32" s="126"/>
      <c r="H32" s="126"/>
      <c r="I32" s="126"/>
      <c r="J32" s="126"/>
      <c r="K32" s="126"/>
      <c r="L32" s="126"/>
      <c r="M32" s="126"/>
      <c r="N32" s="126"/>
      <c r="O32" s="126"/>
      <c r="P32" s="126"/>
      <c r="Q32" s="126"/>
      <c r="R32" s="126"/>
    </row>
    <row r="33" spans="1:18">
      <c r="A33" s="126"/>
      <c r="B33" s="126"/>
      <c r="C33" s="126"/>
      <c r="D33" s="126"/>
      <c r="E33" s="126"/>
      <c r="F33" s="126"/>
      <c r="G33" s="126"/>
      <c r="H33" s="126"/>
      <c r="I33" s="126"/>
      <c r="J33" s="126"/>
      <c r="K33" s="126"/>
      <c r="L33" s="126"/>
      <c r="M33" s="126"/>
      <c r="N33" s="126"/>
      <c r="O33" s="126"/>
      <c r="P33" s="126"/>
      <c r="Q33" s="126"/>
      <c r="R33" s="126"/>
    </row>
    <row r="34" spans="1:18">
      <c r="A34" s="126"/>
      <c r="B34" s="126"/>
      <c r="C34" s="126"/>
      <c r="D34" s="126"/>
      <c r="E34" s="126"/>
      <c r="F34" s="126"/>
      <c r="G34" s="126"/>
      <c r="H34" s="126"/>
      <c r="I34" s="126"/>
      <c r="J34" s="126"/>
      <c r="K34" s="126"/>
      <c r="L34" s="126"/>
      <c r="M34" s="126"/>
      <c r="N34" s="126"/>
      <c r="O34" s="126"/>
      <c r="P34" s="126"/>
      <c r="Q34" s="126"/>
      <c r="R34" s="126"/>
    </row>
    <row r="35" spans="1:18">
      <c r="A35" s="126"/>
      <c r="B35" s="126"/>
      <c r="C35" s="126"/>
      <c r="D35" s="126"/>
      <c r="E35" s="126"/>
      <c r="F35" s="126"/>
      <c r="G35" s="126"/>
      <c r="H35" s="126"/>
      <c r="I35" s="126"/>
      <c r="J35" s="126"/>
      <c r="K35" s="126"/>
      <c r="L35" s="126"/>
      <c r="M35" s="126"/>
      <c r="N35" s="126"/>
      <c r="O35" s="126"/>
      <c r="P35" s="126"/>
      <c r="Q35" s="126"/>
      <c r="R35" s="126"/>
    </row>
    <row r="36" spans="1:18">
      <c r="A36" s="126"/>
      <c r="B36" s="126"/>
      <c r="C36" s="126"/>
      <c r="D36" s="126"/>
      <c r="E36" s="126"/>
      <c r="F36" s="126"/>
      <c r="G36" s="126"/>
      <c r="H36" s="126"/>
      <c r="I36" s="126"/>
      <c r="J36" s="126"/>
      <c r="K36" s="126"/>
      <c r="L36" s="126"/>
      <c r="M36" s="126"/>
      <c r="N36" s="126"/>
      <c r="O36" s="126"/>
      <c r="P36" s="126"/>
      <c r="Q36" s="126"/>
      <c r="R36" s="126"/>
    </row>
    <row r="37" spans="1:18">
      <c r="A37" s="126"/>
      <c r="B37" s="126"/>
      <c r="C37" s="126"/>
      <c r="D37" s="126"/>
      <c r="E37" s="126"/>
      <c r="F37" s="126"/>
      <c r="G37" s="126"/>
      <c r="H37" s="126"/>
      <c r="I37" s="126"/>
      <c r="J37" s="126"/>
      <c r="K37" s="126"/>
      <c r="L37" s="126"/>
      <c r="M37" s="126"/>
      <c r="N37" s="126"/>
      <c r="O37" s="126"/>
      <c r="P37" s="126"/>
      <c r="Q37" s="126"/>
      <c r="R37" s="126"/>
    </row>
    <row r="38" spans="1:18">
      <c r="A38" s="126"/>
      <c r="B38" s="126"/>
      <c r="C38" s="126"/>
      <c r="D38" s="126"/>
      <c r="E38" s="126"/>
      <c r="F38" s="126"/>
      <c r="G38" s="126"/>
      <c r="H38" s="126"/>
      <c r="I38" s="126"/>
      <c r="J38" s="126"/>
      <c r="K38" s="126"/>
      <c r="L38" s="126"/>
      <c r="M38" s="126"/>
      <c r="N38" s="126"/>
      <c r="O38" s="126"/>
      <c r="P38" s="126"/>
      <c r="Q38" s="126"/>
      <c r="R38" s="126"/>
    </row>
    <row r="39" spans="1:18">
      <c r="A39" s="126"/>
      <c r="B39" s="126"/>
      <c r="C39" s="126"/>
      <c r="D39" s="126"/>
      <c r="E39" s="126"/>
      <c r="F39" s="126"/>
      <c r="G39" s="126"/>
      <c r="H39" s="126"/>
      <c r="I39" s="126"/>
      <c r="J39" s="126"/>
      <c r="K39" s="126"/>
      <c r="L39" s="126"/>
      <c r="M39" s="126"/>
      <c r="N39" s="126"/>
      <c r="O39" s="126"/>
      <c r="P39" s="126"/>
      <c r="Q39" s="126"/>
      <c r="R39" s="126"/>
    </row>
    <row r="40" spans="1:18">
      <c r="A40" s="126"/>
      <c r="B40" s="126"/>
      <c r="C40" s="126"/>
      <c r="D40" s="126"/>
      <c r="E40" s="126"/>
      <c r="F40" s="126"/>
      <c r="G40" s="126"/>
      <c r="H40" s="126"/>
      <c r="I40" s="126"/>
      <c r="J40" s="126"/>
      <c r="K40" s="126"/>
      <c r="L40" s="126"/>
      <c r="M40" s="126"/>
      <c r="N40" s="126"/>
      <c r="O40" s="126"/>
      <c r="P40" s="126"/>
      <c r="Q40" s="126"/>
      <c r="R40" s="126"/>
    </row>
    <row r="41" spans="1:18">
      <c r="A41" s="126"/>
      <c r="B41" s="126"/>
      <c r="C41" s="126"/>
      <c r="D41" s="126"/>
      <c r="E41" s="126"/>
      <c r="F41" s="126"/>
      <c r="G41" s="126"/>
      <c r="H41" s="126"/>
      <c r="I41" s="126"/>
      <c r="J41" s="126"/>
      <c r="K41" s="126"/>
      <c r="L41" s="126"/>
      <c r="M41" s="126"/>
      <c r="N41" s="126"/>
      <c r="O41" s="126"/>
      <c r="P41" s="126"/>
      <c r="Q41" s="126"/>
      <c r="R41" s="126"/>
    </row>
    <row r="42" spans="1:18">
      <c r="A42" s="126"/>
      <c r="B42" s="126"/>
      <c r="C42" s="126"/>
      <c r="D42" s="126"/>
      <c r="E42" s="126"/>
      <c r="F42" s="126"/>
      <c r="G42" s="126"/>
      <c r="H42" s="126"/>
      <c r="I42" s="126"/>
      <c r="J42" s="126"/>
      <c r="K42" s="126"/>
      <c r="L42" s="126"/>
      <c r="M42" s="126"/>
      <c r="N42" s="126"/>
      <c r="O42" s="126"/>
      <c r="P42" s="126"/>
      <c r="Q42" s="126"/>
      <c r="R42" s="126"/>
    </row>
    <row r="43" spans="1:18">
      <c r="A43" s="126"/>
      <c r="B43" s="126"/>
      <c r="C43" s="126"/>
      <c r="D43" s="126"/>
      <c r="E43" s="126"/>
      <c r="F43" s="126"/>
      <c r="G43" s="126"/>
      <c r="H43" s="126"/>
      <c r="I43" s="126"/>
      <c r="J43" s="126"/>
      <c r="K43" s="126"/>
      <c r="L43" s="126"/>
      <c r="M43" s="126"/>
      <c r="N43" s="126"/>
      <c r="O43" s="126"/>
      <c r="P43" s="126"/>
      <c r="Q43" s="126"/>
      <c r="R43" s="126"/>
    </row>
    <row r="44" spans="1:18">
      <c r="A44" s="126"/>
      <c r="B44" s="126"/>
      <c r="C44" s="126"/>
      <c r="D44" s="126"/>
      <c r="E44" s="126"/>
      <c r="F44" s="126"/>
      <c r="G44" s="126"/>
      <c r="H44" s="126"/>
      <c r="I44" s="126"/>
      <c r="J44" s="126"/>
      <c r="K44" s="126"/>
      <c r="L44" s="126"/>
      <c r="M44" s="126"/>
      <c r="N44" s="126"/>
      <c r="O44" s="126"/>
      <c r="P44" s="126"/>
      <c r="Q44" s="126"/>
      <c r="R44" s="126"/>
    </row>
    <row r="45" spans="1:18">
      <c r="A45" s="126"/>
      <c r="B45" s="126"/>
      <c r="C45" s="126"/>
      <c r="D45" s="126"/>
      <c r="E45" s="126"/>
      <c r="F45" s="126"/>
      <c r="G45" s="126"/>
      <c r="H45" s="126"/>
      <c r="I45" s="126"/>
      <c r="J45" s="126"/>
      <c r="K45" s="126"/>
      <c r="L45" s="126"/>
      <c r="M45" s="126"/>
      <c r="N45" s="126"/>
      <c r="O45" s="126"/>
      <c r="P45" s="126"/>
      <c r="Q45" s="126"/>
      <c r="R45" s="126"/>
    </row>
    <row r="46" spans="1:18">
      <c r="A46" s="126"/>
      <c r="B46" s="126"/>
      <c r="C46" s="126"/>
      <c r="D46" s="126"/>
      <c r="E46" s="126"/>
      <c r="F46" s="126"/>
      <c r="G46" s="126"/>
      <c r="H46" s="126"/>
      <c r="I46" s="126"/>
      <c r="J46" s="126"/>
      <c r="K46" s="126"/>
      <c r="L46" s="126"/>
      <c r="M46" s="126"/>
      <c r="N46" s="126"/>
      <c r="O46" s="126"/>
      <c r="P46" s="126"/>
      <c r="Q46" s="126"/>
      <c r="R46" s="126"/>
    </row>
    <row r="47" spans="1:18">
      <c r="A47" s="126"/>
      <c r="B47" s="126"/>
      <c r="C47" s="126"/>
      <c r="D47" s="126"/>
      <c r="E47" s="126"/>
      <c r="F47" s="126"/>
      <c r="G47" s="126"/>
      <c r="H47" s="126"/>
      <c r="I47" s="126"/>
      <c r="J47" s="126"/>
      <c r="K47" s="126"/>
      <c r="L47" s="126"/>
      <c r="M47" s="126"/>
      <c r="N47" s="126"/>
      <c r="O47" s="126"/>
      <c r="P47" s="126"/>
      <c r="Q47" s="126"/>
      <c r="R47" s="126"/>
    </row>
    <row r="48" spans="1:18">
      <c r="A48" s="126"/>
      <c r="B48" s="126"/>
      <c r="C48" s="126"/>
      <c r="D48" s="126"/>
      <c r="E48" s="126"/>
      <c r="F48" s="126"/>
      <c r="G48" s="126"/>
      <c r="H48" s="126"/>
      <c r="I48" s="126"/>
      <c r="J48" s="126"/>
      <c r="K48" s="126"/>
      <c r="L48" s="126"/>
      <c r="M48" s="126"/>
      <c r="N48" s="126"/>
      <c r="O48" s="126"/>
      <c r="P48" s="126"/>
      <c r="Q48" s="126"/>
      <c r="R48" s="126"/>
    </row>
    <row r="49" spans="1:18">
      <c r="A49" s="126"/>
      <c r="B49" s="126"/>
      <c r="C49" s="126"/>
      <c r="D49" s="126"/>
      <c r="E49" s="126"/>
      <c r="F49" s="126"/>
      <c r="G49" s="126"/>
      <c r="H49" s="126"/>
      <c r="I49" s="126"/>
      <c r="J49" s="126"/>
      <c r="K49" s="126"/>
      <c r="L49" s="126"/>
      <c r="M49" s="126"/>
      <c r="N49" s="126"/>
      <c r="O49" s="126"/>
      <c r="P49" s="126"/>
      <c r="Q49" s="126"/>
      <c r="R49" s="126"/>
    </row>
    <row r="50" spans="1:18">
      <c r="A50" s="126"/>
      <c r="B50" s="126"/>
      <c r="C50" s="126"/>
      <c r="D50" s="126"/>
      <c r="E50" s="126"/>
      <c r="F50" s="126"/>
      <c r="G50" s="126"/>
      <c r="H50" s="126"/>
      <c r="I50" s="126"/>
      <c r="J50" s="126"/>
      <c r="K50" s="126"/>
      <c r="L50" s="126"/>
      <c r="M50" s="126"/>
      <c r="N50" s="126"/>
      <c r="O50" s="126"/>
      <c r="P50" s="126"/>
      <c r="Q50" s="126"/>
      <c r="R50" s="126"/>
    </row>
    <row r="51" spans="1:18">
      <c r="A51" s="181"/>
      <c r="B51" s="181"/>
      <c r="C51" s="181"/>
      <c r="D51" s="181"/>
      <c r="E51" s="181"/>
      <c r="F51" s="181"/>
      <c r="G51" s="181"/>
      <c r="H51" s="181"/>
      <c r="I51" s="181"/>
      <c r="J51" s="181"/>
      <c r="K51" s="181"/>
    </row>
  </sheetData>
  <sheetProtection algorithmName="SHA-512" hashValue="aUNa78cWy3n0sVww3dkyqgpQZO9DVuL3zyP7RSAPodXmIAxaplL/FWgayJcONYZmnC1l4wonPlFkckxry0g8cQ==" saltValue="zuHVQgXJ/nuRNIByd800gg==" spinCount="100000" sheet="1" objects="1" scenarios="1" selectLockedCells="1"/>
  <mergeCells count="13">
    <mergeCell ref="A9:B10"/>
    <mergeCell ref="A16:B17"/>
    <mergeCell ref="A23:B23"/>
    <mergeCell ref="A4:G4"/>
    <mergeCell ref="C12:E12"/>
    <mergeCell ref="C19:E19"/>
    <mergeCell ref="I15:J15"/>
    <mergeCell ref="I16:J16"/>
    <mergeCell ref="I17:J17"/>
    <mergeCell ref="I18:J18"/>
    <mergeCell ref="M8:N8"/>
    <mergeCell ref="I8:J8"/>
    <mergeCell ref="K8:L8"/>
  </mergeCells>
  <phoneticPr fontId="1"/>
  <dataValidations count="1">
    <dataValidation imeMode="halfAlpha" allowBlank="1" showInputMessage="1" showErrorMessage="1" sqref="D9:D10 D16:D17" xr:uid="{00000000-0002-0000-1C00-000000000000}"/>
  </dataValidations>
  <pageMargins left="0.74803149606299213" right="0.70866141732283472" top="0.94488188976377963" bottom="0.74803149606299213" header="0.31496062992125984" footer="0.31496062992125984"/>
  <pageSetup paperSize="9" scale="99" orientation="portrait" r:id="rId1"/>
  <ignoredErrors>
    <ignoredError sqref="D9:D10 D16:D17"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S105"/>
  <sheetViews>
    <sheetView view="pageBreakPreview" zoomScaleNormal="100" zoomScaleSheetLayoutView="100" workbookViewId="0">
      <selection activeCell="G10" sqref="G10:I10"/>
    </sheetView>
  </sheetViews>
  <sheetFormatPr defaultRowHeight="13.5"/>
  <cols>
    <col min="1" max="1" width="6.75" customWidth="1"/>
    <col min="2" max="2" width="10.75" customWidth="1"/>
    <col min="3" max="3" width="22.625" customWidth="1"/>
    <col min="4" max="4" width="28.625" customWidth="1"/>
    <col min="5" max="6" width="5.625" customWidth="1"/>
    <col min="7" max="7" width="7.75" customWidth="1"/>
    <col min="8" max="8" width="4.75" customWidth="1"/>
    <col min="9" max="9" width="3.75" customWidth="1"/>
    <col min="10" max="10" width="7.375" customWidth="1"/>
  </cols>
  <sheetData>
    <row r="1" spans="1:19" ht="25.15" customHeight="1">
      <c r="A1" s="182" t="s">
        <v>157</v>
      </c>
      <c r="B1" s="182"/>
      <c r="C1" s="182"/>
      <c r="D1" s="182"/>
      <c r="E1" s="182"/>
      <c r="F1" s="182"/>
      <c r="G1" s="126"/>
      <c r="H1" s="126"/>
      <c r="I1" s="126"/>
      <c r="J1" s="126"/>
      <c r="K1" s="126"/>
      <c r="L1" s="126"/>
      <c r="M1" s="126"/>
      <c r="N1" s="126"/>
      <c r="O1" s="126"/>
      <c r="P1" s="126"/>
      <c r="Q1" s="126"/>
      <c r="R1" s="126"/>
      <c r="S1" s="126"/>
    </row>
    <row r="2" spans="1:19" ht="19.899999999999999" customHeight="1">
      <c r="A2" s="334"/>
      <c r="B2" s="334"/>
      <c r="C2" s="334"/>
      <c r="D2" s="334"/>
      <c r="E2" s="334"/>
      <c r="F2" s="334"/>
      <c r="G2" s="334"/>
      <c r="H2" s="334"/>
      <c r="I2" s="335" t="s">
        <v>240</v>
      </c>
      <c r="J2" s="179"/>
      <c r="L2" s="126"/>
      <c r="M2" s="126"/>
      <c r="N2" s="126"/>
      <c r="O2" s="126"/>
      <c r="P2" s="126"/>
      <c r="Q2" s="126"/>
      <c r="R2" s="126"/>
      <c r="S2" s="126"/>
    </row>
    <row r="3" spans="1:19" ht="10.15" customHeight="1">
      <c r="A3" s="334"/>
      <c r="B3" s="334"/>
      <c r="C3" s="334"/>
      <c r="D3" s="334"/>
      <c r="E3" s="334"/>
      <c r="F3" s="334"/>
      <c r="G3" s="334"/>
      <c r="H3" s="334"/>
      <c r="I3" s="335"/>
      <c r="J3" s="179"/>
      <c r="L3" s="126"/>
      <c r="M3" s="126"/>
      <c r="N3" s="126"/>
      <c r="O3" s="126"/>
      <c r="P3" s="126"/>
      <c r="Q3" s="126"/>
      <c r="R3" s="126"/>
      <c r="S3" s="126"/>
    </row>
    <row r="4" spans="1:19" ht="19.899999999999999" customHeight="1">
      <c r="A4" s="802" t="s">
        <v>481</v>
      </c>
      <c r="B4" s="802"/>
      <c r="C4" s="802"/>
      <c r="D4" s="802"/>
      <c r="E4" s="802"/>
      <c r="F4" s="802"/>
      <c r="G4" s="802"/>
      <c r="H4" s="802"/>
      <c r="I4" s="802"/>
      <c r="J4" s="195"/>
      <c r="K4" s="126"/>
      <c r="L4" s="126"/>
      <c r="M4" s="126"/>
      <c r="N4" s="126"/>
      <c r="O4" s="126"/>
      <c r="P4" s="126"/>
      <c r="Q4" s="126"/>
      <c r="R4" s="126"/>
      <c r="S4" s="126"/>
    </row>
    <row r="5" spans="1:19" ht="15" customHeight="1">
      <c r="A5" s="338"/>
      <c r="B5" s="338"/>
      <c r="C5" s="338"/>
      <c r="D5" s="338"/>
      <c r="E5" s="338"/>
      <c r="F5" s="338"/>
      <c r="G5" s="338"/>
      <c r="H5" s="338"/>
      <c r="I5" s="338"/>
      <c r="J5" s="126"/>
      <c r="K5" s="126"/>
      <c r="L5" s="126"/>
      <c r="M5" s="126"/>
      <c r="N5" s="126"/>
      <c r="O5" s="126"/>
      <c r="P5" s="126"/>
      <c r="Q5" s="126"/>
      <c r="R5" s="126"/>
      <c r="S5" s="126"/>
    </row>
    <row r="6" spans="1:19" ht="30" customHeight="1">
      <c r="A6" s="810" t="s">
        <v>135</v>
      </c>
      <c r="B6" s="811"/>
      <c r="C6" s="348" t="str">
        <f>MENU!D8</f>
        <v>都道府県</v>
      </c>
      <c r="D6" s="338"/>
      <c r="E6" s="338"/>
      <c r="F6" s="338"/>
      <c r="G6" s="12"/>
      <c r="H6" s="338"/>
      <c r="I6" s="338"/>
      <c r="J6" s="126"/>
      <c r="K6" s="126"/>
      <c r="L6" s="126"/>
      <c r="M6" s="126"/>
      <c r="N6" s="126"/>
      <c r="O6" s="126"/>
      <c r="P6" s="126"/>
      <c r="Q6" s="126"/>
      <c r="R6" s="126"/>
      <c r="S6" s="126"/>
    </row>
    <row r="7" spans="1:19" ht="15" customHeight="1">
      <c r="A7" s="338"/>
      <c r="B7" s="338"/>
      <c r="C7" s="338"/>
      <c r="D7" s="338"/>
      <c r="E7" s="338"/>
      <c r="F7" s="338"/>
      <c r="G7" s="338"/>
      <c r="H7" s="338"/>
      <c r="I7" s="338"/>
      <c r="J7" s="126"/>
      <c r="K7" s="126"/>
      <c r="L7" s="126"/>
      <c r="M7" s="126"/>
      <c r="N7" s="126"/>
      <c r="O7" s="126"/>
      <c r="P7" s="126"/>
      <c r="Q7" s="126"/>
      <c r="R7" s="126"/>
      <c r="S7" s="126"/>
    </row>
    <row r="8" spans="1:19" ht="19.899999999999999" customHeight="1">
      <c r="A8" s="339" t="s">
        <v>196</v>
      </c>
      <c r="B8" s="341"/>
      <c r="C8" s="341"/>
      <c r="D8" s="341"/>
      <c r="E8" s="341"/>
      <c r="F8" s="341"/>
      <c r="G8" s="341"/>
      <c r="H8" s="341"/>
      <c r="I8" s="341"/>
      <c r="J8" s="178"/>
      <c r="K8" s="126"/>
      <c r="L8" s="126"/>
      <c r="M8" s="126"/>
      <c r="N8" s="126"/>
      <c r="O8" s="126"/>
      <c r="P8" s="126"/>
      <c r="Q8" s="126"/>
      <c r="R8" s="126"/>
      <c r="S8" s="126"/>
    </row>
    <row r="9" spans="1:19" ht="30" customHeight="1">
      <c r="A9" s="382" t="s">
        <v>197</v>
      </c>
      <c r="B9" s="803" t="s">
        <v>198</v>
      </c>
      <c r="C9" s="804"/>
      <c r="D9" s="383" t="s">
        <v>199</v>
      </c>
      <c r="E9" s="384" t="s">
        <v>332</v>
      </c>
      <c r="F9" s="385" t="s">
        <v>286</v>
      </c>
      <c r="G9" s="789" t="s">
        <v>239</v>
      </c>
      <c r="H9" s="789"/>
      <c r="I9" s="789"/>
      <c r="J9" s="196"/>
      <c r="K9" s="126"/>
      <c r="L9" s="126"/>
      <c r="M9" s="126"/>
      <c r="N9" s="126"/>
      <c r="O9" s="126"/>
      <c r="P9" s="126"/>
      <c r="Q9" s="126"/>
      <c r="R9" s="126"/>
      <c r="S9" s="126"/>
    </row>
    <row r="10" spans="1:19" ht="30" customHeight="1">
      <c r="A10" s="386" t="s">
        <v>257</v>
      </c>
      <c r="B10" s="776" t="s">
        <v>507</v>
      </c>
      <c r="C10" s="777"/>
      <c r="D10" s="387" t="s">
        <v>258</v>
      </c>
      <c r="E10" s="388" t="s">
        <v>333</v>
      </c>
      <c r="F10" s="389"/>
      <c r="G10" s="791"/>
      <c r="H10" s="792"/>
      <c r="I10" s="793"/>
      <c r="J10" s="197"/>
      <c r="K10" s="126"/>
      <c r="L10" s="126"/>
      <c r="M10" s="126"/>
      <c r="N10" s="126"/>
      <c r="O10" s="126"/>
      <c r="P10" s="126"/>
      <c r="Q10" s="126"/>
      <c r="R10" s="126"/>
      <c r="S10" s="126"/>
    </row>
    <row r="11" spans="1:19" ht="19.899999999999999" customHeight="1">
      <c r="A11" s="809" t="s">
        <v>220</v>
      </c>
      <c r="B11" s="805" t="s">
        <v>340</v>
      </c>
      <c r="C11" s="806"/>
      <c r="D11" s="772" t="s">
        <v>218</v>
      </c>
      <c r="E11" s="816" t="s">
        <v>333</v>
      </c>
      <c r="F11" s="814"/>
      <c r="G11" s="390" t="s">
        <v>183</v>
      </c>
      <c r="H11" s="783" t="s">
        <v>185</v>
      </c>
      <c r="I11" s="784"/>
      <c r="J11" s="198"/>
      <c r="K11" s="126"/>
      <c r="L11" s="126"/>
      <c r="M11" s="126"/>
      <c r="N11" s="126"/>
      <c r="O11" s="126"/>
      <c r="P11" s="126"/>
      <c r="Q11" s="126"/>
      <c r="R11" s="126"/>
      <c r="S11" s="126"/>
    </row>
    <row r="12" spans="1:19" ht="60" customHeight="1">
      <c r="A12" s="809"/>
      <c r="B12" s="807"/>
      <c r="C12" s="808"/>
      <c r="D12" s="790"/>
      <c r="E12" s="797"/>
      <c r="F12" s="815"/>
      <c r="G12" s="381"/>
      <c r="H12" s="791"/>
      <c r="I12" s="793" t="s">
        <v>219</v>
      </c>
      <c r="J12" s="199"/>
      <c r="K12" s="126"/>
      <c r="L12" s="126"/>
      <c r="M12" s="126"/>
      <c r="N12" s="126"/>
      <c r="O12" s="126"/>
      <c r="P12" s="126"/>
      <c r="Q12" s="126"/>
      <c r="R12" s="126"/>
      <c r="S12" s="126"/>
    </row>
    <row r="13" spans="1:19" ht="19.899999999999999" customHeight="1">
      <c r="A13" s="391"/>
      <c r="B13" s="782" t="s">
        <v>341</v>
      </c>
      <c r="C13" s="782"/>
      <c r="D13" s="392"/>
      <c r="E13" s="393"/>
      <c r="F13" s="394"/>
      <c r="G13" s="395" t="s">
        <v>183</v>
      </c>
      <c r="H13" s="812" t="s">
        <v>185</v>
      </c>
      <c r="I13" s="813"/>
      <c r="J13" s="198"/>
      <c r="K13" s="126"/>
      <c r="L13" s="126"/>
      <c r="M13" s="126"/>
      <c r="N13" s="126"/>
      <c r="O13" s="126"/>
      <c r="P13" s="126"/>
      <c r="Q13" s="126"/>
      <c r="R13" s="126"/>
      <c r="S13" s="126"/>
    </row>
    <row r="14" spans="1:19" ht="30" customHeight="1">
      <c r="A14" s="396" t="s">
        <v>200</v>
      </c>
      <c r="B14" s="774" t="s">
        <v>202</v>
      </c>
      <c r="C14" s="775"/>
      <c r="D14" s="397" t="s">
        <v>221</v>
      </c>
      <c r="E14" s="398" t="s">
        <v>333</v>
      </c>
      <c r="F14" s="399"/>
      <c r="G14" s="380"/>
      <c r="H14" s="794"/>
      <c r="I14" s="795"/>
      <c r="J14" s="197"/>
      <c r="K14" s="126"/>
      <c r="L14" s="126"/>
      <c r="M14" s="126"/>
      <c r="N14" s="126"/>
      <c r="O14" s="126"/>
      <c r="P14" s="126"/>
      <c r="Q14" s="126"/>
      <c r="R14" s="126"/>
      <c r="S14" s="126"/>
    </row>
    <row r="15" spans="1:19" ht="30" customHeight="1">
      <c r="A15" s="396" t="s">
        <v>200</v>
      </c>
      <c r="B15" s="774" t="s">
        <v>203</v>
      </c>
      <c r="C15" s="775"/>
      <c r="D15" s="397" t="s">
        <v>222</v>
      </c>
      <c r="E15" s="398" t="s">
        <v>333</v>
      </c>
      <c r="F15" s="399"/>
      <c r="G15" s="380"/>
      <c r="H15" s="794"/>
      <c r="I15" s="795"/>
      <c r="J15" s="197"/>
      <c r="K15" s="126"/>
      <c r="L15" s="126"/>
      <c r="M15" s="126"/>
      <c r="N15" s="126"/>
      <c r="O15" s="126"/>
      <c r="P15" s="126"/>
      <c r="Q15" s="126"/>
      <c r="R15" s="126"/>
      <c r="S15" s="126"/>
    </row>
    <row r="16" spans="1:19" ht="30" customHeight="1">
      <c r="A16" s="396" t="s">
        <v>200</v>
      </c>
      <c r="B16" s="774" t="s">
        <v>204</v>
      </c>
      <c r="C16" s="775"/>
      <c r="D16" s="397" t="s">
        <v>223</v>
      </c>
      <c r="E16" s="398" t="s">
        <v>333</v>
      </c>
      <c r="F16" s="399"/>
      <c r="G16" s="380"/>
      <c r="H16" s="794"/>
      <c r="I16" s="795"/>
      <c r="J16" s="197"/>
      <c r="K16" s="126"/>
      <c r="L16" s="126"/>
      <c r="M16" s="126"/>
      <c r="N16" s="126"/>
      <c r="O16" s="126"/>
      <c r="P16" s="126"/>
      <c r="Q16" s="126"/>
      <c r="R16" s="126"/>
      <c r="S16" s="126"/>
    </row>
    <row r="17" spans="1:19" ht="30" customHeight="1">
      <c r="A17" s="396" t="s">
        <v>200</v>
      </c>
      <c r="B17" s="774" t="s">
        <v>205</v>
      </c>
      <c r="C17" s="775"/>
      <c r="D17" s="397" t="s">
        <v>224</v>
      </c>
      <c r="E17" s="398" t="s">
        <v>333</v>
      </c>
      <c r="F17" s="399"/>
      <c r="G17" s="380"/>
      <c r="H17" s="794"/>
      <c r="I17" s="795"/>
      <c r="J17" s="197"/>
      <c r="K17" s="126"/>
      <c r="L17" s="126"/>
      <c r="M17" s="126"/>
      <c r="N17" s="126"/>
      <c r="O17" s="126"/>
      <c r="P17" s="126"/>
      <c r="Q17" s="126"/>
      <c r="R17" s="126"/>
      <c r="S17" s="126"/>
    </row>
    <row r="18" spans="1:19" ht="30" customHeight="1">
      <c r="A18" s="396" t="s">
        <v>200</v>
      </c>
      <c r="B18" s="774" t="s">
        <v>206</v>
      </c>
      <c r="C18" s="775"/>
      <c r="D18" s="397" t="s">
        <v>225</v>
      </c>
      <c r="E18" s="398" t="s">
        <v>333</v>
      </c>
      <c r="F18" s="399"/>
      <c r="G18" s="380"/>
      <c r="H18" s="794"/>
      <c r="I18" s="795"/>
      <c r="J18" s="197"/>
      <c r="K18" s="126"/>
      <c r="L18" s="126"/>
      <c r="M18" s="126"/>
      <c r="N18" s="126"/>
      <c r="O18" s="126"/>
      <c r="P18" s="126"/>
      <c r="Q18" s="126"/>
      <c r="R18" s="126"/>
      <c r="S18" s="126"/>
    </row>
    <row r="19" spans="1:19" ht="30" customHeight="1">
      <c r="A19" s="396" t="s">
        <v>200</v>
      </c>
      <c r="B19" s="774" t="s">
        <v>207</v>
      </c>
      <c r="C19" s="775"/>
      <c r="D19" s="397" t="s">
        <v>226</v>
      </c>
      <c r="E19" s="398" t="s">
        <v>333</v>
      </c>
      <c r="F19" s="399"/>
      <c r="G19" s="380"/>
      <c r="H19" s="794"/>
      <c r="I19" s="795"/>
      <c r="J19" s="197"/>
      <c r="K19" s="126"/>
      <c r="L19" s="126"/>
      <c r="M19" s="126"/>
      <c r="N19" s="126"/>
      <c r="O19" s="126"/>
      <c r="P19" s="126"/>
      <c r="Q19" s="126"/>
      <c r="R19" s="126"/>
      <c r="S19" s="126"/>
    </row>
    <row r="20" spans="1:19" ht="30" customHeight="1">
      <c r="A20" s="396" t="s">
        <v>201</v>
      </c>
      <c r="B20" s="778" t="s">
        <v>209</v>
      </c>
      <c r="C20" s="779"/>
      <c r="D20" s="397" t="s">
        <v>227</v>
      </c>
      <c r="E20" s="398" t="s">
        <v>333</v>
      </c>
      <c r="F20" s="400"/>
      <c r="G20" s="380"/>
      <c r="H20" s="794"/>
      <c r="I20" s="795"/>
      <c r="J20" s="197"/>
      <c r="K20" s="126"/>
      <c r="L20" s="126"/>
      <c r="M20" s="126"/>
      <c r="N20" s="126"/>
      <c r="O20" s="126"/>
      <c r="P20" s="126"/>
      <c r="Q20" s="126"/>
      <c r="R20" s="126"/>
      <c r="S20" s="126"/>
    </row>
    <row r="21" spans="1:19" ht="30" customHeight="1">
      <c r="A21" s="401" t="s">
        <v>208</v>
      </c>
      <c r="B21" s="780" t="s">
        <v>520</v>
      </c>
      <c r="C21" s="781"/>
      <c r="D21" s="402" t="s">
        <v>519</v>
      </c>
      <c r="E21" s="403" t="s">
        <v>333</v>
      </c>
      <c r="F21" s="404"/>
      <c r="G21" s="791"/>
      <c r="H21" s="792"/>
      <c r="I21" s="793"/>
      <c r="J21" s="197"/>
      <c r="K21" s="126"/>
      <c r="L21" s="126"/>
      <c r="M21" s="126"/>
      <c r="N21" s="126"/>
      <c r="O21" s="126"/>
      <c r="P21" s="126"/>
      <c r="Q21" s="126"/>
      <c r="R21" s="126"/>
      <c r="S21" s="126"/>
    </row>
    <row r="22" spans="1:19" ht="25.15" customHeight="1">
      <c r="A22" s="770" t="s">
        <v>210</v>
      </c>
      <c r="B22" s="785" t="s">
        <v>288</v>
      </c>
      <c r="C22" s="786"/>
      <c r="D22" s="772" t="s">
        <v>228</v>
      </c>
      <c r="E22" s="798"/>
      <c r="F22" s="798"/>
      <c r="G22" s="818" t="s">
        <v>236</v>
      </c>
      <c r="H22" s="819"/>
      <c r="I22" s="820"/>
      <c r="J22" s="200"/>
      <c r="K22" s="126"/>
      <c r="L22" s="126"/>
      <c r="M22" s="126"/>
      <c r="N22" s="126"/>
      <c r="O22" s="126"/>
      <c r="P22" s="126"/>
      <c r="Q22" s="126"/>
      <c r="R22" s="126"/>
      <c r="S22" s="126"/>
    </row>
    <row r="23" spans="1:19" ht="25.15" customHeight="1">
      <c r="A23" s="771"/>
      <c r="B23" s="787"/>
      <c r="C23" s="788"/>
      <c r="D23" s="773"/>
      <c r="E23" s="799"/>
      <c r="F23" s="799"/>
      <c r="G23" s="821"/>
      <c r="H23" s="822"/>
      <c r="I23" s="823"/>
      <c r="J23" s="200"/>
      <c r="K23" s="126"/>
      <c r="L23" s="126"/>
      <c r="M23" s="126"/>
      <c r="N23" s="126"/>
      <c r="O23" s="126"/>
      <c r="P23" s="126"/>
      <c r="Q23" s="126"/>
      <c r="R23" s="126"/>
      <c r="S23" s="126"/>
    </row>
    <row r="24" spans="1:19" ht="30" customHeight="1">
      <c r="A24" s="390" t="s">
        <v>211</v>
      </c>
      <c r="B24" s="776" t="s">
        <v>229</v>
      </c>
      <c r="C24" s="777"/>
      <c r="D24" s="402" t="s">
        <v>230</v>
      </c>
      <c r="E24" s="403" t="s">
        <v>333</v>
      </c>
      <c r="F24" s="404"/>
      <c r="G24" s="791"/>
      <c r="H24" s="792"/>
      <c r="I24" s="793"/>
      <c r="J24" s="197"/>
      <c r="K24" s="126"/>
      <c r="L24" s="126"/>
      <c r="M24" s="126"/>
      <c r="N24" s="126"/>
      <c r="O24" s="126"/>
      <c r="P24" s="126"/>
      <c r="Q24" s="126"/>
      <c r="R24" s="126"/>
      <c r="S24" s="126"/>
    </row>
    <row r="25" spans="1:19" ht="30" customHeight="1">
      <c r="A25" s="390" t="s">
        <v>212</v>
      </c>
      <c r="B25" s="780" t="s">
        <v>231</v>
      </c>
      <c r="C25" s="781"/>
      <c r="D25" s="402" t="s">
        <v>232</v>
      </c>
      <c r="E25" s="403" t="s">
        <v>333</v>
      </c>
      <c r="F25" s="404"/>
      <c r="G25" s="791"/>
      <c r="H25" s="792"/>
      <c r="I25" s="793"/>
      <c r="J25" s="197"/>
      <c r="K25" s="126"/>
      <c r="L25" s="126"/>
      <c r="M25" s="126"/>
      <c r="N25" s="126"/>
      <c r="O25" s="126"/>
      <c r="P25" s="126"/>
      <c r="Q25" s="126"/>
      <c r="R25" s="126"/>
      <c r="S25" s="126"/>
    </row>
    <row r="26" spans="1:19" ht="30" customHeight="1">
      <c r="A26" s="401" t="s">
        <v>213</v>
      </c>
      <c r="B26" s="780" t="s">
        <v>233</v>
      </c>
      <c r="C26" s="781"/>
      <c r="D26" s="402" t="s">
        <v>234</v>
      </c>
      <c r="E26" s="403" t="s">
        <v>333</v>
      </c>
      <c r="F26" s="404"/>
      <c r="G26" s="791"/>
      <c r="H26" s="792"/>
      <c r="I26" s="793"/>
      <c r="J26" s="197"/>
      <c r="K26" s="126"/>
      <c r="L26" s="126"/>
      <c r="M26" s="126"/>
      <c r="N26" s="126"/>
      <c r="O26" s="126"/>
      <c r="P26" s="126"/>
      <c r="Q26" s="126"/>
      <c r="R26" s="126"/>
      <c r="S26" s="126"/>
    </row>
    <row r="27" spans="1:19" ht="19.899999999999999" customHeight="1">
      <c r="A27" s="770" t="s">
        <v>214</v>
      </c>
      <c r="B27" s="785" t="s">
        <v>215</v>
      </c>
      <c r="C27" s="786"/>
      <c r="D27" s="772" t="s">
        <v>237</v>
      </c>
      <c r="E27" s="800" t="s">
        <v>333</v>
      </c>
      <c r="F27" s="796" t="s">
        <v>287</v>
      </c>
      <c r="G27" s="405" t="s">
        <v>216</v>
      </c>
      <c r="H27" s="783" t="s">
        <v>235</v>
      </c>
      <c r="I27" s="784"/>
      <c r="J27" s="198"/>
      <c r="K27" s="126"/>
      <c r="L27" s="126"/>
      <c r="M27" s="126"/>
      <c r="N27" s="126"/>
      <c r="O27" s="126"/>
      <c r="P27" s="126"/>
      <c r="Q27" s="126"/>
      <c r="R27" s="126"/>
      <c r="S27" s="126"/>
    </row>
    <row r="28" spans="1:19" ht="30" customHeight="1">
      <c r="A28" s="817"/>
      <c r="B28" s="787"/>
      <c r="C28" s="788"/>
      <c r="D28" s="824"/>
      <c r="E28" s="801"/>
      <c r="F28" s="797"/>
      <c r="G28" s="381"/>
      <c r="H28" s="408"/>
      <c r="I28" s="406" t="s">
        <v>217</v>
      </c>
      <c r="J28" s="184"/>
      <c r="K28" s="126"/>
      <c r="L28" s="126"/>
      <c r="M28" s="126"/>
      <c r="N28" s="126"/>
      <c r="O28" s="126"/>
      <c r="P28" s="126"/>
      <c r="Q28" s="126"/>
      <c r="R28" s="126"/>
      <c r="S28" s="126"/>
    </row>
    <row r="29" spans="1:19" ht="19.899999999999999" customHeight="1">
      <c r="A29" s="770" t="s">
        <v>238</v>
      </c>
      <c r="B29" s="785" t="s">
        <v>390</v>
      </c>
      <c r="C29" s="786"/>
      <c r="D29" s="772" t="s">
        <v>391</v>
      </c>
      <c r="E29" s="798"/>
      <c r="F29" s="796" t="s">
        <v>287</v>
      </c>
      <c r="G29" s="405" t="s">
        <v>216</v>
      </c>
      <c r="H29" s="783" t="s">
        <v>235</v>
      </c>
      <c r="I29" s="784"/>
      <c r="J29" s="198"/>
      <c r="K29" s="126"/>
      <c r="L29" s="126"/>
      <c r="M29" s="126"/>
      <c r="N29" s="126"/>
      <c r="O29" s="126"/>
      <c r="P29" s="126"/>
      <c r="Q29" s="126"/>
      <c r="R29" s="126"/>
      <c r="S29" s="126"/>
    </row>
    <row r="30" spans="1:19" ht="40.15" customHeight="1">
      <c r="A30" s="817"/>
      <c r="B30" s="787"/>
      <c r="C30" s="788"/>
      <c r="D30" s="824"/>
      <c r="E30" s="799"/>
      <c r="F30" s="797"/>
      <c r="G30" s="381"/>
      <c r="H30" s="408"/>
      <c r="I30" s="406" t="s">
        <v>217</v>
      </c>
      <c r="J30" s="184"/>
      <c r="K30" s="126"/>
      <c r="L30" s="126"/>
      <c r="M30" s="126"/>
      <c r="N30" s="126"/>
      <c r="O30" s="126"/>
      <c r="P30" s="126"/>
      <c r="Q30" s="126"/>
      <c r="R30" s="126"/>
      <c r="S30" s="126"/>
    </row>
    <row r="31" spans="1:19">
      <c r="A31" s="126"/>
      <c r="B31" s="126"/>
      <c r="C31" s="126"/>
      <c r="D31" s="126"/>
      <c r="E31" s="126"/>
      <c r="F31" s="126"/>
      <c r="G31" s="126"/>
      <c r="H31" s="126"/>
      <c r="I31" s="126"/>
      <c r="J31" s="126"/>
      <c r="K31" s="126"/>
      <c r="L31" s="126"/>
      <c r="M31" s="126"/>
      <c r="N31" s="126"/>
      <c r="O31" s="126"/>
      <c r="P31" s="126"/>
      <c r="Q31" s="126"/>
      <c r="R31" s="126"/>
      <c r="S31" s="126"/>
    </row>
    <row r="32" spans="1:19">
      <c r="A32" s="126"/>
      <c r="B32" s="126"/>
      <c r="C32" s="126"/>
      <c r="D32" s="126"/>
      <c r="E32" s="126"/>
      <c r="F32" s="126"/>
      <c r="G32" s="126"/>
      <c r="H32" s="126"/>
      <c r="I32" s="126"/>
      <c r="J32" s="126"/>
      <c r="K32" s="126"/>
      <c r="L32" s="126"/>
      <c r="M32" s="126"/>
      <c r="N32" s="126"/>
      <c r="O32" s="126"/>
      <c r="P32" s="126"/>
      <c r="Q32" s="126"/>
      <c r="R32" s="126"/>
      <c r="S32" s="126"/>
    </row>
    <row r="33" spans="1:19">
      <c r="A33" s="126"/>
      <c r="B33" s="126"/>
      <c r="C33" s="126"/>
      <c r="D33" s="126"/>
      <c r="E33" s="126"/>
      <c r="F33" s="126"/>
      <c r="G33" s="126"/>
      <c r="H33" s="126"/>
      <c r="I33" s="126"/>
      <c r="J33" s="126"/>
      <c r="K33" s="126"/>
      <c r="L33" s="126"/>
      <c r="M33" s="126"/>
      <c r="N33" s="126"/>
      <c r="O33" s="126"/>
      <c r="P33" s="126"/>
      <c r="Q33" s="126"/>
      <c r="R33" s="126"/>
      <c r="S33" s="126"/>
    </row>
    <row r="34" spans="1:19">
      <c r="A34" s="126"/>
      <c r="B34" s="126"/>
      <c r="C34" s="126"/>
      <c r="D34" s="126"/>
      <c r="E34" s="126"/>
      <c r="F34" s="126"/>
      <c r="G34" s="126"/>
      <c r="H34" s="126"/>
      <c r="I34" s="126"/>
      <c r="J34" s="126"/>
      <c r="K34" s="126"/>
      <c r="L34" s="126"/>
      <c r="M34" s="126"/>
      <c r="N34" s="126"/>
      <c r="O34" s="126"/>
      <c r="P34" s="126"/>
      <c r="Q34" s="126"/>
      <c r="R34" s="126"/>
      <c r="S34" s="126"/>
    </row>
    <row r="35" spans="1:19">
      <c r="A35" s="126"/>
      <c r="B35" s="126"/>
      <c r="C35" s="126"/>
      <c r="D35" s="126"/>
      <c r="E35" s="126"/>
      <c r="F35" s="126"/>
      <c r="G35" s="126"/>
      <c r="H35" s="126"/>
      <c r="I35" s="126"/>
      <c r="J35" s="126"/>
      <c r="K35" s="126"/>
      <c r="L35" s="126"/>
      <c r="M35" s="126"/>
      <c r="N35" s="126"/>
      <c r="O35" s="126"/>
      <c r="P35" s="126"/>
      <c r="Q35" s="126"/>
      <c r="R35" s="126"/>
      <c r="S35" s="126"/>
    </row>
    <row r="36" spans="1:19">
      <c r="A36" s="126"/>
      <c r="B36" s="126"/>
      <c r="C36" s="126"/>
      <c r="D36" s="126"/>
      <c r="E36" s="126"/>
      <c r="F36" s="126"/>
      <c r="G36" s="126"/>
      <c r="H36" s="126"/>
      <c r="I36" s="126"/>
      <c r="J36" s="126"/>
      <c r="K36" s="126"/>
      <c r="L36" s="126"/>
      <c r="M36" s="126"/>
      <c r="N36" s="126"/>
      <c r="O36" s="126"/>
      <c r="P36" s="126"/>
      <c r="Q36" s="126"/>
      <c r="R36" s="126"/>
      <c r="S36" s="126"/>
    </row>
    <row r="37" spans="1:19">
      <c r="A37" s="126"/>
      <c r="B37" s="126"/>
      <c r="C37" s="126"/>
      <c r="D37" s="126"/>
      <c r="E37" s="126"/>
      <c r="F37" s="126"/>
      <c r="G37" s="126"/>
      <c r="H37" s="126"/>
      <c r="I37" s="126"/>
      <c r="J37" s="126"/>
      <c r="K37" s="126"/>
      <c r="L37" s="126"/>
      <c r="M37" s="126"/>
      <c r="N37" s="126"/>
      <c r="O37" s="126"/>
      <c r="P37" s="126"/>
      <c r="Q37" s="126"/>
      <c r="R37" s="126"/>
      <c r="S37" s="126"/>
    </row>
    <row r="38" spans="1:19">
      <c r="A38" s="126"/>
      <c r="B38" s="126"/>
      <c r="C38" s="126"/>
      <c r="D38" s="126"/>
      <c r="E38" s="126"/>
      <c r="F38" s="126"/>
      <c r="G38" s="126"/>
      <c r="H38" s="126"/>
      <c r="I38" s="126"/>
      <c r="J38" s="126"/>
      <c r="K38" s="126"/>
      <c r="L38" s="126"/>
      <c r="M38" s="126"/>
      <c r="N38" s="126"/>
      <c r="O38" s="126"/>
      <c r="P38" s="126"/>
      <c r="Q38" s="126"/>
      <c r="R38" s="126"/>
      <c r="S38" s="126"/>
    </row>
    <row r="39" spans="1:19">
      <c r="A39" s="126"/>
      <c r="B39" s="126"/>
      <c r="C39" s="126"/>
      <c r="D39" s="126"/>
      <c r="E39" s="126"/>
      <c r="F39" s="126"/>
      <c r="G39" s="126"/>
      <c r="H39" s="126"/>
      <c r="I39" s="126"/>
      <c r="J39" s="126"/>
      <c r="K39" s="126"/>
      <c r="L39" s="126"/>
      <c r="M39" s="126"/>
      <c r="N39" s="126"/>
      <c r="O39" s="126"/>
      <c r="P39" s="126"/>
      <c r="Q39" s="126"/>
      <c r="R39" s="126"/>
      <c r="S39" s="126"/>
    </row>
    <row r="40" spans="1:19">
      <c r="A40" s="126"/>
      <c r="B40" s="126"/>
      <c r="C40" s="126"/>
      <c r="D40" s="126"/>
      <c r="E40" s="126"/>
      <c r="F40" s="126"/>
      <c r="G40" s="126"/>
      <c r="H40" s="126"/>
      <c r="I40" s="126"/>
      <c r="J40" s="126"/>
      <c r="K40" s="126"/>
      <c r="L40" s="126"/>
      <c r="M40" s="126"/>
      <c r="N40" s="126"/>
      <c r="O40" s="126"/>
      <c r="P40" s="126"/>
      <c r="Q40" s="126"/>
      <c r="R40" s="126"/>
      <c r="S40" s="126"/>
    </row>
    <row r="41" spans="1:19">
      <c r="A41" s="126"/>
      <c r="B41" s="126"/>
      <c r="C41" s="126"/>
      <c r="D41" s="126"/>
      <c r="E41" s="126"/>
      <c r="F41" s="126"/>
      <c r="G41" s="126"/>
      <c r="H41" s="126"/>
      <c r="I41" s="126"/>
      <c r="J41" s="126"/>
      <c r="K41" s="126"/>
      <c r="L41" s="126"/>
      <c r="M41" s="126"/>
      <c r="N41" s="126"/>
      <c r="O41" s="126"/>
      <c r="P41" s="126"/>
      <c r="Q41" s="126"/>
      <c r="R41" s="126"/>
      <c r="S41" s="126"/>
    </row>
    <row r="42" spans="1:19">
      <c r="A42" s="126"/>
      <c r="B42" s="126"/>
      <c r="C42" s="126"/>
      <c r="D42" s="126"/>
      <c r="E42" s="126"/>
      <c r="F42" s="126"/>
      <c r="G42" s="126"/>
      <c r="H42" s="126"/>
      <c r="I42" s="126"/>
      <c r="J42" s="126"/>
      <c r="K42" s="126"/>
      <c r="L42" s="126"/>
      <c r="M42" s="126"/>
      <c r="N42" s="126"/>
      <c r="O42" s="126"/>
      <c r="P42" s="126"/>
      <c r="Q42" s="126"/>
      <c r="R42" s="126"/>
      <c r="S42" s="126"/>
    </row>
    <row r="43" spans="1:19">
      <c r="A43" s="126"/>
      <c r="B43" s="126"/>
      <c r="C43" s="126"/>
      <c r="D43" s="126"/>
      <c r="E43" s="126"/>
      <c r="F43" s="126"/>
      <c r="G43" s="126"/>
      <c r="H43" s="126"/>
      <c r="I43" s="126"/>
      <c r="J43" s="126"/>
      <c r="K43" s="126"/>
      <c r="L43" s="126"/>
      <c r="M43" s="126"/>
      <c r="N43" s="126"/>
      <c r="O43" s="126"/>
      <c r="P43" s="126"/>
      <c r="Q43" s="126"/>
      <c r="R43" s="126"/>
      <c r="S43" s="126"/>
    </row>
    <row r="44" spans="1:19">
      <c r="A44" s="126"/>
      <c r="B44" s="126"/>
      <c r="C44" s="126"/>
      <c r="D44" s="126"/>
      <c r="E44" s="126"/>
      <c r="F44" s="126"/>
      <c r="G44" s="126"/>
      <c r="H44" s="126"/>
      <c r="I44" s="126"/>
      <c r="J44" s="126"/>
      <c r="K44" s="126"/>
      <c r="L44" s="126"/>
      <c r="M44" s="126"/>
      <c r="N44" s="126"/>
      <c r="O44" s="126"/>
      <c r="P44" s="126"/>
      <c r="Q44" s="126"/>
      <c r="R44" s="126"/>
      <c r="S44" s="126"/>
    </row>
    <row r="45" spans="1:19">
      <c r="A45" s="126"/>
      <c r="B45" s="126"/>
      <c r="C45" s="126"/>
      <c r="D45" s="126"/>
      <c r="E45" s="126"/>
      <c r="F45" s="126"/>
      <c r="G45" s="126"/>
      <c r="H45" s="126"/>
      <c r="I45" s="126"/>
      <c r="J45" s="126"/>
      <c r="K45" s="126"/>
      <c r="L45" s="126"/>
      <c r="M45" s="126"/>
      <c r="N45" s="126"/>
      <c r="O45" s="126"/>
      <c r="P45" s="126"/>
      <c r="Q45" s="126"/>
      <c r="R45" s="126"/>
      <c r="S45" s="126"/>
    </row>
    <row r="46" spans="1:19">
      <c r="A46" s="126"/>
      <c r="B46" s="126"/>
      <c r="C46" s="126"/>
      <c r="D46" s="126"/>
      <c r="E46" s="126"/>
      <c r="F46" s="126"/>
      <c r="G46" s="126"/>
      <c r="H46" s="126"/>
      <c r="I46" s="126"/>
      <c r="J46" s="126"/>
      <c r="K46" s="126"/>
      <c r="L46" s="126"/>
      <c r="M46" s="126"/>
      <c r="N46" s="126"/>
      <c r="O46" s="126"/>
      <c r="P46" s="126"/>
      <c r="Q46" s="126"/>
      <c r="R46" s="126"/>
      <c r="S46" s="126"/>
    </row>
    <row r="47" spans="1:19">
      <c r="A47" s="126"/>
      <c r="B47" s="126"/>
      <c r="C47" s="126"/>
      <c r="D47" s="126"/>
      <c r="E47" s="126"/>
      <c r="F47" s="126"/>
      <c r="G47" s="126"/>
      <c r="H47" s="126"/>
      <c r="I47" s="126"/>
      <c r="J47" s="126"/>
      <c r="K47" s="126"/>
      <c r="L47" s="126"/>
      <c r="M47" s="126"/>
      <c r="N47" s="126"/>
      <c r="O47" s="126"/>
      <c r="P47" s="126"/>
      <c r="Q47" s="126"/>
      <c r="R47" s="126"/>
      <c r="S47" s="126"/>
    </row>
    <row r="48" spans="1:19">
      <c r="A48" s="126"/>
      <c r="B48" s="126"/>
      <c r="C48" s="126"/>
      <c r="D48" s="126"/>
      <c r="E48" s="126"/>
      <c r="F48" s="126"/>
      <c r="G48" s="126"/>
      <c r="H48" s="126"/>
      <c r="I48" s="126"/>
      <c r="J48" s="126"/>
      <c r="K48" s="126"/>
      <c r="L48" s="126"/>
      <c r="M48" s="126"/>
      <c r="N48" s="126"/>
      <c r="O48" s="126"/>
      <c r="P48" s="126"/>
      <c r="Q48" s="126"/>
      <c r="R48" s="126"/>
      <c r="S48" s="126"/>
    </row>
    <row r="49" spans="1:19">
      <c r="A49" s="126"/>
      <c r="B49" s="126"/>
      <c r="C49" s="126"/>
      <c r="D49" s="126"/>
      <c r="E49" s="126"/>
      <c r="F49" s="126"/>
      <c r="G49" s="126"/>
      <c r="H49" s="126"/>
      <c r="I49" s="126"/>
      <c r="J49" s="126"/>
      <c r="K49" s="126"/>
      <c r="L49" s="126"/>
      <c r="M49" s="126"/>
      <c r="N49" s="126"/>
      <c r="O49" s="126"/>
      <c r="P49" s="126"/>
      <c r="Q49" s="126"/>
      <c r="R49" s="126"/>
      <c r="S49" s="126"/>
    </row>
    <row r="50" spans="1:19">
      <c r="A50" s="126"/>
      <c r="B50" s="126"/>
      <c r="C50" s="126"/>
      <c r="D50" s="126"/>
      <c r="E50" s="126"/>
      <c r="F50" s="126"/>
      <c r="G50" s="126"/>
      <c r="H50" s="126"/>
      <c r="I50" s="126"/>
      <c r="J50" s="126"/>
      <c r="K50" s="126"/>
      <c r="L50" s="126"/>
      <c r="M50" s="126"/>
      <c r="N50" s="126"/>
      <c r="O50" s="126"/>
      <c r="P50" s="126"/>
      <c r="Q50" s="126"/>
      <c r="R50" s="126"/>
      <c r="S50" s="126"/>
    </row>
    <row r="51" spans="1:19">
      <c r="A51" s="126"/>
      <c r="B51" s="126"/>
      <c r="C51" s="126"/>
      <c r="D51" s="126"/>
      <c r="E51" s="126"/>
      <c r="F51" s="126"/>
      <c r="G51" s="126"/>
      <c r="H51" s="126"/>
      <c r="I51" s="126"/>
      <c r="J51" s="126"/>
      <c r="K51" s="126"/>
      <c r="L51" s="126"/>
      <c r="M51" s="126"/>
      <c r="N51" s="126"/>
      <c r="O51" s="126"/>
      <c r="P51" s="126"/>
      <c r="Q51" s="126"/>
      <c r="R51" s="126"/>
      <c r="S51" s="126"/>
    </row>
    <row r="52" spans="1:19">
      <c r="A52" s="126"/>
      <c r="B52" s="126"/>
      <c r="C52" s="126"/>
      <c r="D52" s="126"/>
      <c r="E52" s="126"/>
      <c r="F52" s="126"/>
      <c r="G52" s="126"/>
      <c r="H52" s="126"/>
      <c r="I52" s="126"/>
      <c r="J52" s="126"/>
      <c r="K52" s="126"/>
      <c r="L52" s="126"/>
      <c r="M52" s="126"/>
      <c r="N52" s="126"/>
      <c r="O52" s="126"/>
      <c r="P52" s="126"/>
      <c r="Q52" s="126"/>
      <c r="R52" s="126"/>
      <c r="S52" s="126"/>
    </row>
    <row r="53" spans="1:19">
      <c r="A53" s="126"/>
      <c r="B53" s="126"/>
      <c r="C53" s="126"/>
      <c r="D53" s="126"/>
      <c r="E53" s="126"/>
      <c r="F53" s="126"/>
      <c r="G53" s="126"/>
      <c r="H53" s="126"/>
      <c r="I53" s="126"/>
      <c r="J53" s="126"/>
      <c r="K53" s="126"/>
      <c r="L53" s="126"/>
      <c r="M53" s="126"/>
      <c r="N53" s="126"/>
      <c r="O53" s="126"/>
      <c r="P53" s="126"/>
      <c r="Q53" s="126"/>
      <c r="R53" s="126"/>
      <c r="S53" s="126"/>
    </row>
    <row r="54" spans="1:19">
      <c r="A54" s="126"/>
      <c r="B54" s="126"/>
      <c r="C54" s="126"/>
      <c r="D54" s="126"/>
      <c r="E54" s="126"/>
      <c r="F54" s="126"/>
      <c r="G54" s="126"/>
      <c r="H54" s="126"/>
      <c r="I54" s="126"/>
      <c r="J54" s="126"/>
      <c r="K54" s="126"/>
      <c r="L54" s="126"/>
      <c r="M54" s="126"/>
      <c r="N54" s="126"/>
      <c r="O54" s="126"/>
      <c r="P54" s="126"/>
      <c r="Q54" s="126"/>
      <c r="R54" s="126"/>
      <c r="S54" s="126"/>
    </row>
    <row r="55" spans="1:19">
      <c r="A55" s="126"/>
      <c r="B55" s="126"/>
      <c r="C55" s="126"/>
      <c r="D55" s="126"/>
      <c r="E55" s="126"/>
      <c r="F55" s="126"/>
      <c r="G55" s="126"/>
      <c r="H55" s="126"/>
      <c r="I55" s="126"/>
      <c r="J55" s="126"/>
      <c r="K55" s="126"/>
      <c r="L55" s="126"/>
      <c r="M55" s="126"/>
      <c r="N55" s="126"/>
      <c r="O55" s="126"/>
      <c r="P55" s="126"/>
      <c r="Q55" s="126"/>
      <c r="R55" s="126"/>
      <c r="S55" s="126"/>
    </row>
    <row r="56" spans="1:19">
      <c r="A56" s="126"/>
      <c r="B56" s="126"/>
      <c r="C56" s="126"/>
      <c r="D56" s="126"/>
      <c r="E56" s="126"/>
      <c r="F56" s="126"/>
      <c r="G56" s="126"/>
      <c r="H56" s="126"/>
      <c r="I56" s="126"/>
      <c r="J56" s="126"/>
      <c r="K56" s="126"/>
      <c r="L56" s="126"/>
      <c r="M56" s="126"/>
      <c r="N56" s="126"/>
      <c r="O56" s="126"/>
      <c r="P56" s="126"/>
      <c r="Q56" s="126"/>
      <c r="R56" s="126"/>
      <c r="S56" s="126"/>
    </row>
    <row r="57" spans="1:19">
      <c r="A57" s="126"/>
      <c r="B57" s="126"/>
      <c r="C57" s="126"/>
      <c r="D57" s="126"/>
      <c r="E57" s="126"/>
      <c r="F57" s="126"/>
      <c r="G57" s="126"/>
      <c r="H57" s="126"/>
      <c r="I57" s="126"/>
      <c r="J57" s="126"/>
      <c r="K57" s="126"/>
      <c r="L57" s="126"/>
      <c r="M57" s="126"/>
      <c r="N57" s="126"/>
      <c r="O57" s="126"/>
      <c r="P57" s="126"/>
      <c r="Q57" s="126"/>
      <c r="R57" s="126"/>
      <c r="S57" s="126"/>
    </row>
    <row r="58" spans="1:19">
      <c r="A58" s="126"/>
      <c r="B58" s="126"/>
      <c r="C58" s="126"/>
      <c r="D58" s="126"/>
      <c r="E58" s="126"/>
      <c r="F58" s="126"/>
      <c r="G58" s="126"/>
      <c r="H58" s="126"/>
      <c r="I58" s="126"/>
      <c r="J58" s="126"/>
      <c r="K58" s="126"/>
      <c r="L58" s="126"/>
      <c r="M58" s="126"/>
      <c r="N58" s="126"/>
      <c r="O58" s="126"/>
      <c r="P58" s="126"/>
      <c r="Q58" s="126"/>
      <c r="R58" s="126"/>
      <c r="S58" s="126"/>
    </row>
    <row r="59" spans="1:19">
      <c r="A59" s="126"/>
      <c r="B59" s="126"/>
      <c r="C59" s="126"/>
      <c r="D59" s="126"/>
      <c r="E59" s="126"/>
      <c r="F59" s="126"/>
      <c r="G59" s="126"/>
      <c r="H59" s="126"/>
      <c r="I59" s="126"/>
      <c r="J59" s="126"/>
      <c r="K59" s="126"/>
      <c r="L59" s="126"/>
      <c r="M59" s="126"/>
      <c r="N59" s="126"/>
      <c r="O59" s="126"/>
      <c r="P59" s="126"/>
      <c r="Q59" s="126"/>
      <c r="R59" s="126"/>
      <c r="S59" s="126"/>
    </row>
    <row r="60" spans="1:19">
      <c r="A60" s="126"/>
      <c r="B60" s="126"/>
      <c r="C60" s="126"/>
      <c r="D60" s="126"/>
      <c r="E60" s="126"/>
      <c r="F60" s="126"/>
      <c r="G60" s="126"/>
      <c r="H60" s="126"/>
      <c r="I60" s="126"/>
      <c r="J60" s="126"/>
      <c r="K60" s="126"/>
      <c r="L60" s="126"/>
      <c r="M60" s="126"/>
      <c r="N60" s="126"/>
      <c r="O60" s="126"/>
      <c r="P60" s="126"/>
      <c r="Q60" s="126"/>
      <c r="R60" s="126"/>
      <c r="S60" s="126"/>
    </row>
    <row r="61" spans="1:19">
      <c r="A61" s="126"/>
      <c r="B61" s="126"/>
      <c r="C61" s="126"/>
      <c r="D61" s="126"/>
      <c r="E61" s="126"/>
      <c r="F61" s="126"/>
      <c r="G61" s="126"/>
      <c r="H61" s="126"/>
      <c r="I61" s="126"/>
      <c r="J61" s="126"/>
      <c r="K61" s="126"/>
      <c r="L61" s="126"/>
      <c r="M61" s="126"/>
      <c r="N61" s="126"/>
      <c r="O61" s="126"/>
      <c r="P61" s="126"/>
      <c r="Q61" s="126"/>
      <c r="R61" s="126"/>
      <c r="S61" s="126"/>
    </row>
    <row r="62" spans="1:19">
      <c r="A62" s="126"/>
      <c r="B62" s="126"/>
      <c r="C62" s="126"/>
      <c r="D62" s="126"/>
      <c r="E62" s="126"/>
      <c r="F62" s="126"/>
      <c r="G62" s="126"/>
      <c r="H62" s="126"/>
      <c r="I62" s="126"/>
      <c r="J62" s="126"/>
      <c r="K62" s="126"/>
      <c r="L62" s="126"/>
      <c r="M62" s="126"/>
      <c r="N62" s="126"/>
      <c r="O62" s="126"/>
      <c r="P62" s="126"/>
      <c r="Q62" s="126"/>
      <c r="R62" s="126"/>
      <c r="S62" s="126"/>
    </row>
    <row r="63" spans="1:19">
      <c r="A63" s="126"/>
      <c r="B63" s="126"/>
      <c r="C63" s="126"/>
      <c r="D63" s="126"/>
      <c r="E63" s="126"/>
      <c r="F63" s="126"/>
      <c r="G63" s="126"/>
      <c r="H63" s="126"/>
      <c r="I63" s="126"/>
      <c r="J63" s="126"/>
      <c r="K63" s="126"/>
      <c r="L63" s="126"/>
      <c r="M63" s="126"/>
      <c r="N63" s="126"/>
      <c r="O63" s="126"/>
      <c r="P63" s="126"/>
      <c r="Q63" s="126"/>
      <c r="R63" s="126"/>
      <c r="S63" s="126"/>
    </row>
    <row r="64" spans="1:19">
      <c r="A64" s="126"/>
      <c r="B64" s="126"/>
      <c r="C64" s="126"/>
      <c r="D64" s="126"/>
      <c r="E64" s="126"/>
      <c r="F64" s="126"/>
      <c r="G64" s="126"/>
      <c r="H64" s="126"/>
      <c r="I64" s="126"/>
      <c r="J64" s="126"/>
      <c r="K64" s="126"/>
      <c r="L64" s="126"/>
      <c r="M64" s="126"/>
      <c r="N64" s="126"/>
      <c r="O64" s="126"/>
      <c r="P64" s="126"/>
      <c r="Q64" s="126"/>
      <c r="R64" s="126"/>
      <c r="S64" s="126"/>
    </row>
    <row r="65" spans="1:19">
      <c r="A65" s="126"/>
      <c r="B65" s="126"/>
      <c r="C65" s="126"/>
      <c r="D65" s="126"/>
      <c r="E65" s="126"/>
      <c r="F65" s="126"/>
      <c r="G65" s="126"/>
      <c r="H65" s="126"/>
      <c r="I65" s="126"/>
      <c r="J65" s="126"/>
      <c r="K65" s="126"/>
      <c r="L65" s="126"/>
      <c r="M65" s="126"/>
      <c r="N65" s="126"/>
      <c r="O65" s="126"/>
      <c r="P65" s="126"/>
      <c r="Q65" s="126"/>
      <c r="R65" s="126"/>
      <c r="S65" s="126"/>
    </row>
    <row r="66" spans="1:19">
      <c r="A66" s="126"/>
      <c r="B66" s="126"/>
      <c r="C66" s="126"/>
      <c r="D66" s="126"/>
      <c r="E66" s="126"/>
      <c r="F66" s="126"/>
      <c r="G66" s="126"/>
      <c r="H66" s="126"/>
      <c r="I66" s="126"/>
      <c r="J66" s="126"/>
      <c r="K66" s="126"/>
      <c r="L66" s="126"/>
      <c r="M66" s="126"/>
      <c r="N66" s="126"/>
      <c r="O66" s="126"/>
      <c r="P66" s="126"/>
      <c r="Q66" s="126"/>
      <c r="R66" s="126"/>
      <c r="S66" s="126"/>
    </row>
    <row r="67" spans="1:19">
      <c r="A67" s="126"/>
      <c r="B67" s="126"/>
      <c r="C67" s="126"/>
      <c r="D67" s="126"/>
      <c r="E67" s="126"/>
      <c r="F67" s="126"/>
      <c r="G67" s="126"/>
      <c r="H67" s="126"/>
      <c r="I67" s="126"/>
      <c r="J67" s="126"/>
      <c r="K67" s="126"/>
      <c r="L67" s="126"/>
      <c r="M67" s="126"/>
      <c r="N67" s="126"/>
      <c r="O67" s="126"/>
      <c r="P67" s="126"/>
      <c r="Q67" s="126"/>
      <c r="R67" s="126"/>
      <c r="S67" s="126"/>
    </row>
    <row r="68" spans="1:19">
      <c r="A68" s="126"/>
      <c r="B68" s="126"/>
      <c r="C68" s="126"/>
      <c r="D68" s="126"/>
      <c r="E68" s="126"/>
      <c r="F68" s="126"/>
      <c r="G68" s="126"/>
      <c r="H68" s="126"/>
      <c r="I68" s="126"/>
      <c r="J68" s="126"/>
      <c r="K68" s="126"/>
      <c r="L68" s="126"/>
      <c r="M68" s="126"/>
      <c r="N68" s="126"/>
      <c r="O68" s="126"/>
      <c r="P68" s="126"/>
      <c r="Q68" s="126"/>
      <c r="R68" s="126"/>
      <c r="S68" s="126"/>
    </row>
    <row r="69" spans="1:19">
      <c r="A69" s="126"/>
      <c r="B69" s="126"/>
      <c r="C69" s="126"/>
      <c r="D69" s="126"/>
      <c r="E69" s="126"/>
      <c r="F69" s="126"/>
      <c r="G69" s="126"/>
      <c r="H69" s="126"/>
      <c r="I69" s="126"/>
      <c r="J69" s="126"/>
      <c r="K69" s="126"/>
      <c r="L69" s="126"/>
      <c r="M69" s="126"/>
      <c r="N69" s="126"/>
      <c r="O69" s="126"/>
      <c r="P69" s="126"/>
      <c r="Q69" s="126"/>
      <c r="R69" s="126"/>
      <c r="S69" s="126"/>
    </row>
    <row r="70" spans="1:19">
      <c r="A70" s="126"/>
      <c r="B70" s="126"/>
      <c r="C70" s="126"/>
      <c r="D70" s="126"/>
      <c r="E70" s="126"/>
      <c r="F70" s="126"/>
      <c r="G70" s="126"/>
      <c r="H70" s="126"/>
      <c r="I70" s="126"/>
      <c r="J70" s="126"/>
      <c r="K70" s="126"/>
      <c r="L70" s="126"/>
      <c r="M70" s="126"/>
      <c r="N70" s="126"/>
      <c r="O70" s="126"/>
      <c r="P70" s="126"/>
      <c r="Q70" s="126"/>
      <c r="R70" s="126"/>
      <c r="S70" s="126"/>
    </row>
    <row r="71" spans="1:19">
      <c r="A71" s="126"/>
      <c r="B71" s="126"/>
      <c r="C71" s="126"/>
      <c r="D71" s="126"/>
      <c r="E71" s="126"/>
      <c r="F71" s="126"/>
      <c r="G71" s="126"/>
      <c r="H71" s="126"/>
      <c r="I71" s="126"/>
      <c r="J71" s="126"/>
      <c r="K71" s="126"/>
      <c r="L71" s="126"/>
      <c r="M71" s="126"/>
      <c r="N71" s="126"/>
      <c r="O71" s="126"/>
      <c r="P71" s="126"/>
      <c r="Q71" s="126"/>
      <c r="R71" s="126"/>
      <c r="S71" s="126"/>
    </row>
    <row r="72" spans="1:19">
      <c r="A72" s="126"/>
      <c r="B72" s="126"/>
      <c r="C72" s="126"/>
      <c r="D72" s="126"/>
      <c r="E72" s="126"/>
      <c r="F72" s="126"/>
      <c r="G72" s="126"/>
      <c r="H72" s="126"/>
      <c r="I72" s="126"/>
      <c r="J72" s="126"/>
      <c r="K72" s="126"/>
      <c r="L72" s="126"/>
      <c r="M72" s="126"/>
      <c r="N72" s="126"/>
      <c r="O72" s="126"/>
      <c r="P72" s="126"/>
      <c r="Q72" s="126"/>
      <c r="R72" s="126"/>
      <c r="S72" s="126"/>
    </row>
    <row r="73" spans="1:19">
      <c r="A73" s="126"/>
      <c r="B73" s="126"/>
      <c r="C73" s="126"/>
      <c r="D73" s="126"/>
      <c r="E73" s="126"/>
      <c r="F73" s="126"/>
      <c r="G73" s="126"/>
      <c r="H73" s="126"/>
      <c r="I73" s="126"/>
      <c r="J73" s="126"/>
      <c r="K73" s="126"/>
      <c r="L73" s="126"/>
      <c r="M73" s="126"/>
      <c r="N73" s="126"/>
      <c r="O73" s="126"/>
      <c r="P73" s="126"/>
      <c r="Q73" s="126"/>
      <c r="R73" s="126"/>
      <c r="S73" s="126"/>
    </row>
    <row r="74" spans="1:19">
      <c r="A74" s="126"/>
      <c r="B74" s="126"/>
      <c r="C74" s="126"/>
      <c r="D74" s="126"/>
      <c r="E74" s="126"/>
      <c r="F74" s="126"/>
      <c r="G74" s="126"/>
      <c r="H74" s="126"/>
      <c r="I74" s="126"/>
      <c r="J74" s="126"/>
      <c r="K74" s="126"/>
      <c r="L74" s="126"/>
      <c r="M74" s="126"/>
      <c r="N74" s="126"/>
      <c r="O74" s="126"/>
      <c r="P74" s="126"/>
      <c r="Q74" s="126"/>
      <c r="R74" s="126"/>
      <c r="S74" s="126"/>
    </row>
    <row r="75" spans="1:19">
      <c r="A75" s="126"/>
      <c r="B75" s="126"/>
      <c r="C75" s="126"/>
      <c r="D75" s="126"/>
      <c r="E75" s="126"/>
      <c r="F75" s="126"/>
      <c r="G75" s="126"/>
      <c r="H75" s="126"/>
      <c r="I75" s="126"/>
      <c r="J75" s="126"/>
      <c r="K75" s="126"/>
      <c r="L75" s="126"/>
      <c r="M75" s="126"/>
      <c r="N75" s="126"/>
      <c r="O75" s="126"/>
      <c r="P75" s="126"/>
      <c r="Q75" s="126"/>
      <c r="R75" s="126"/>
      <c r="S75" s="126"/>
    </row>
    <row r="76" spans="1:19">
      <c r="A76" s="126"/>
      <c r="B76" s="126"/>
      <c r="C76" s="126"/>
      <c r="D76" s="126"/>
      <c r="E76" s="126"/>
      <c r="F76" s="126"/>
      <c r="G76" s="126"/>
      <c r="H76" s="126"/>
      <c r="I76" s="126"/>
      <c r="J76" s="126"/>
      <c r="K76" s="126"/>
      <c r="L76" s="126"/>
      <c r="M76" s="126"/>
      <c r="N76" s="126"/>
      <c r="O76" s="126"/>
      <c r="P76" s="126"/>
      <c r="Q76" s="126"/>
      <c r="R76" s="126"/>
      <c r="S76" s="126"/>
    </row>
    <row r="77" spans="1:19">
      <c r="A77" s="126"/>
      <c r="B77" s="126"/>
      <c r="C77" s="126"/>
      <c r="D77" s="126"/>
      <c r="E77" s="126"/>
      <c r="F77" s="126"/>
      <c r="G77" s="126"/>
      <c r="H77" s="126"/>
      <c r="I77" s="126"/>
      <c r="J77" s="126"/>
      <c r="K77" s="126"/>
      <c r="L77" s="126"/>
      <c r="M77" s="126"/>
      <c r="N77" s="126"/>
      <c r="O77" s="126"/>
      <c r="P77" s="126"/>
      <c r="Q77" s="126"/>
      <c r="R77" s="126"/>
      <c r="S77" s="126"/>
    </row>
    <row r="78" spans="1:19">
      <c r="A78" s="126"/>
      <c r="B78" s="126"/>
      <c r="C78" s="126"/>
      <c r="D78" s="126"/>
      <c r="E78" s="126"/>
      <c r="F78" s="126"/>
      <c r="G78" s="126"/>
      <c r="H78" s="126"/>
      <c r="I78" s="126"/>
      <c r="J78" s="126"/>
      <c r="K78" s="126"/>
      <c r="L78" s="126"/>
      <c r="M78" s="126"/>
      <c r="N78" s="126"/>
      <c r="O78" s="126"/>
      <c r="P78" s="126"/>
      <c r="Q78" s="126"/>
      <c r="R78" s="126"/>
      <c r="S78" s="126"/>
    </row>
    <row r="79" spans="1:19">
      <c r="A79" s="126"/>
      <c r="B79" s="126"/>
      <c r="C79" s="126"/>
      <c r="D79" s="126"/>
      <c r="E79" s="126"/>
      <c r="F79" s="126"/>
      <c r="G79" s="126"/>
      <c r="H79" s="126"/>
      <c r="I79" s="126"/>
      <c r="J79" s="126"/>
      <c r="K79" s="126"/>
      <c r="L79" s="126"/>
      <c r="M79" s="126"/>
      <c r="N79" s="126"/>
      <c r="O79" s="126"/>
      <c r="P79" s="126"/>
      <c r="Q79" s="126"/>
      <c r="R79" s="126"/>
      <c r="S79" s="126"/>
    </row>
    <row r="80" spans="1:19">
      <c r="A80" s="126"/>
      <c r="B80" s="126"/>
      <c r="C80" s="126"/>
      <c r="D80" s="126"/>
      <c r="E80" s="126"/>
      <c r="F80" s="126"/>
      <c r="G80" s="126"/>
      <c r="H80" s="126"/>
      <c r="I80" s="126"/>
      <c r="J80" s="126"/>
      <c r="K80" s="126"/>
      <c r="L80" s="126"/>
      <c r="M80" s="126"/>
      <c r="N80" s="126"/>
      <c r="O80" s="126"/>
      <c r="P80" s="126"/>
      <c r="Q80" s="126"/>
      <c r="R80" s="126"/>
      <c r="S80" s="126"/>
    </row>
    <row r="81" spans="1:19">
      <c r="A81" s="126"/>
      <c r="B81" s="126"/>
      <c r="C81" s="126"/>
      <c r="D81" s="126"/>
      <c r="E81" s="126"/>
      <c r="F81" s="126"/>
      <c r="G81" s="126"/>
      <c r="H81" s="126"/>
      <c r="I81" s="126"/>
      <c r="J81" s="126"/>
      <c r="K81" s="126"/>
      <c r="L81" s="126"/>
      <c r="M81" s="126"/>
      <c r="N81" s="126"/>
      <c r="O81" s="126"/>
      <c r="P81" s="126"/>
      <c r="Q81" s="126"/>
      <c r="R81" s="126"/>
      <c r="S81" s="126"/>
    </row>
    <row r="82" spans="1:19">
      <c r="A82" s="126"/>
      <c r="B82" s="126"/>
      <c r="C82" s="126"/>
      <c r="D82" s="126"/>
      <c r="E82" s="126"/>
      <c r="F82" s="126"/>
      <c r="G82" s="126"/>
      <c r="H82" s="126"/>
      <c r="I82" s="126"/>
      <c r="J82" s="126"/>
      <c r="K82" s="126"/>
      <c r="L82" s="126"/>
      <c r="M82" s="126"/>
      <c r="N82" s="126"/>
      <c r="O82" s="126"/>
      <c r="P82" s="126"/>
      <c r="Q82" s="126"/>
      <c r="R82" s="126"/>
      <c r="S82" s="126"/>
    </row>
    <row r="83" spans="1:19">
      <c r="A83" s="126"/>
      <c r="B83" s="126"/>
      <c r="C83" s="126"/>
      <c r="D83" s="126"/>
      <c r="E83" s="126"/>
      <c r="F83" s="126"/>
      <c r="G83" s="126"/>
      <c r="H83" s="126"/>
      <c r="I83" s="126"/>
      <c r="J83" s="126"/>
      <c r="K83" s="126"/>
      <c r="L83" s="126"/>
      <c r="M83" s="126"/>
      <c r="N83" s="126"/>
      <c r="O83" s="126"/>
      <c r="P83" s="126"/>
      <c r="Q83" s="126"/>
      <c r="R83" s="126"/>
      <c r="S83" s="126"/>
    </row>
    <row r="84" spans="1:19">
      <c r="A84" s="126"/>
      <c r="B84" s="126"/>
      <c r="C84" s="126"/>
      <c r="D84" s="126"/>
      <c r="E84" s="126"/>
      <c r="F84" s="126"/>
      <c r="G84" s="126"/>
      <c r="H84" s="126"/>
      <c r="I84" s="126"/>
      <c r="J84" s="126"/>
      <c r="K84" s="126"/>
      <c r="L84" s="126"/>
      <c r="M84" s="126"/>
      <c r="N84" s="126"/>
      <c r="O84" s="126"/>
      <c r="P84" s="126"/>
      <c r="Q84" s="126"/>
      <c r="R84" s="126"/>
      <c r="S84" s="126"/>
    </row>
    <row r="85" spans="1:19">
      <c r="A85" s="126"/>
      <c r="B85" s="126"/>
      <c r="C85" s="126"/>
      <c r="D85" s="126"/>
      <c r="E85" s="126"/>
      <c r="F85" s="126"/>
      <c r="G85" s="126"/>
      <c r="H85" s="126"/>
      <c r="I85" s="126"/>
      <c r="J85" s="126"/>
      <c r="K85" s="126"/>
      <c r="L85" s="126"/>
      <c r="M85" s="126"/>
      <c r="N85" s="126"/>
      <c r="O85" s="126"/>
      <c r="P85" s="126"/>
      <c r="Q85" s="126"/>
      <c r="R85" s="126"/>
      <c r="S85" s="126"/>
    </row>
    <row r="86" spans="1:19">
      <c r="A86" s="126"/>
      <c r="B86" s="126"/>
      <c r="C86" s="126"/>
      <c r="D86" s="126"/>
      <c r="E86" s="126"/>
      <c r="F86" s="126"/>
      <c r="G86" s="126"/>
      <c r="H86" s="126"/>
      <c r="I86" s="126"/>
      <c r="J86" s="126"/>
      <c r="K86" s="126"/>
      <c r="L86" s="126"/>
      <c r="M86" s="126"/>
      <c r="N86" s="126"/>
      <c r="O86" s="126"/>
      <c r="P86" s="126"/>
      <c r="Q86" s="126"/>
      <c r="R86" s="126"/>
      <c r="S86" s="126"/>
    </row>
    <row r="87" spans="1:19">
      <c r="A87" s="126"/>
      <c r="B87" s="126"/>
      <c r="C87" s="126"/>
      <c r="D87" s="126"/>
      <c r="E87" s="126"/>
      <c r="F87" s="126"/>
      <c r="G87" s="126"/>
      <c r="H87" s="126"/>
      <c r="I87" s="126"/>
      <c r="J87" s="126"/>
      <c r="K87" s="126"/>
      <c r="L87" s="126"/>
      <c r="M87" s="126"/>
      <c r="N87" s="126"/>
      <c r="O87" s="126"/>
      <c r="P87" s="126"/>
      <c r="Q87" s="126"/>
      <c r="R87" s="126"/>
      <c r="S87" s="126"/>
    </row>
    <row r="88" spans="1:19">
      <c r="A88" s="126"/>
      <c r="B88" s="126"/>
      <c r="C88" s="126"/>
      <c r="D88" s="126"/>
      <c r="E88" s="126"/>
      <c r="F88" s="126"/>
      <c r="G88" s="126"/>
      <c r="H88" s="126"/>
      <c r="I88" s="126"/>
      <c r="J88" s="126"/>
      <c r="K88" s="126"/>
      <c r="L88" s="126"/>
      <c r="M88" s="126"/>
      <c r="N88" s="126"/>
      <c r="O88" s="126"/>
      <c r="P88" s="126"/>
      <c r="Q88" s="126"/>
      <c r="R88" s="126"/>
      <c r="S88" s="126"/>
    </row>
    <row r="89" spans="1:19">
      <c r="A89" s="126"/>
      <c r="B89" s="126"/>
      <c r="C89" s="126"/>
      <c r="D89" s="126"/>
      <c r="E89" s="126"/>
      <c r="F89" s="126"/>
      <c r="G89" s="126"/>
      <c r="H89" s="126"/>
      <c r="I89" s="126"/>
      <c r="J89" s="126"/>
      <c r="K89" s="126"/>
      <c r="L89" s="126"/>
      <c r="M89" s="126"/>
      <c r="N89" s="126"/>
      <c r="O89" s="126"/>
      <c r="P89" s="126"/>
      <c r="Q89" s="126"/>
      <c r="R89" s="126"/>
      <c r="S89" s="126"/>
    </row>
    <row r="90" spans="1:19">
      <c r="A90" s="126"/>
      <c r="B90" s="126"/>
      <c r="C90" s="126"/>
      <c r="D90" s="126"/>
      <c r="E90" s="126"/>
      <c r="F90" s="126"/>
      <c r="G90" s="126"/>
      <c r="H90" s="126"/>
      <c r="I90" s="126"/>
      <c r="J90" s="126"/>
      <c r="K90" s="126"/>
      <c r="L90" s="126"/>
      <c r="M90" s="126"/>
      <c r="N90" s="126"/>
      <c r="O90" s="126"/>
      <c r="P90" s="126"/>
      <c r="Q90" s="126"/>
      <c r="R90" s="126"/>
      <c r="S90" s="126"/>
    </row>
    <row r="91" spans="1:19">
      <c r="A91" s="126"/>
      <c r="B91" s="126"/>
      <c r="C91" s="126"/>
      <c r="D91" s="126"/>
      <c r="E91" s="126"/>
      <c r="F91" s="126"/>
      <c r="G91" s="126"/>
      <c r="H91" s="126"/>
      <c r="I91" s="126"/>
      <c r="J91" s="126"/>
      <c r="K91" s="126"/>
      <c r="L91" s="126"/>
      <c r="M91" s="126"/>
      <c r="N91" s="126"/>
      <c r="O91" s="126"/>
      <c r="P91" s="126"/>
      <c r="Q91" s="126"/>
      <c r="R91" s="126"/>
      <c r="S91" s="126"/>
    </row>
    <row r="92" spans="1:19">
      <c r="A92" s="126"/>
      <c r="B92" s="126"/>
      <c r="C92" s="126"/>
      <c r="D92" s="126"/>
      <c r="E92" s="126"/>
      <c r="F92" s="126"/>
      <c r="G92" s="126"/>
      <c r="H92" s="126"/>
      <c r="I92" s="126"/>
      <c r="J92" s="126"/>
      <c r="K92" s="126"/>
      <c r="L92" s="126"/>
      <c r="M92" s="126"/>
      <c r="N92" s="126"/>
      <c r="O92" s="126"/>
      <c r="P92" s="126"/>
      <c r="Q92" s="126"/>
      <c r="R92" s="126"/>
      <c r="S92" s="126"/>
    </row>
    <row r="93" spans="1:19">
      <c r="A93" s="126"/>
      <c r="B93" s="126"/>
      <c r="C93" s="126"/>
      <c r="D93" s="126"/>
      <c r="E93" s="126"/>
      <c r="F93" s="126"/>
      <c r="G93" s="126"/>
      <c r="H93" s="126"/>
      <c r="I93" s="126"/>
      <c r="J93" s="126"/>
      <c r="K93" s="126"/>
      <c r="L93" s="126"/>
      <c r="M93" s="126"/>
      <c r="N93" s="126"/>
      <c r="O93" s="126"/>
      <c r="P93" s="126"/>
      <c r="Q93" s="126"/>
      <c r="R93" s="126"/>
      <c r="S93" s="126"/>
    </row>
    <row r="94" spans="1:19">
      <c r="A94" s="126"/>
      <c r="B94" s="126"/>
      <c r="C94" s="126"/>
      <c r="D94" s="126"/>
      <c r="E94" s="126"/>
      <c r="F94" s="126"/>
      <c r="G94" s="126"/>
      <c r="H94" s="126"/>
      <c r="I94" s="126"/>
      <c r="J94" s="126"/>
      <c r="K94" s="126"/>
      <c r="L94" s="126"/>
      <c r="M94" s="126"/>
      <c r="N94" s="126"/>
      <c r="O94" s="126"/>
      <c r="P94" s="126"/>
      <c r="Q94" s="126"/>
      <c r="R94" s="126"/>
      <c r="S94" s="126"/>
    </row>
    <row r="95" spans="1:19">
      <c r="A95" s="126"/>
      <c r="B95" s="126"/>
      <c r="C95" s="126"/>
      <c r="D95" s="126"/>
      <c r="E95" s="126"/>
      <c r="F95" s="126"/>
      <c r="G95" s="126"/>
      <c r="H95" s="126"/>
      <c r="I95" s="126"/>
      <c r="J95" s="126"/>
      <c r="K95" s="126"/>
      <c r="L95" s="126"/>
      <c r="M95" s="126"/>
      <c r="N95" s="126"/>
      <c r="O95" s="126"/>
      <c r="P95" s="126"/>
      <c r="Q95" s="126"/>
      <c r="R95" s="126"/>
      <c r="S95" s="126"/>
    </row>
    <row r="96" spans="1:19">
      <c r="A96" s="126"/>
      <c r="B96" s="126"/>
      <c r="C96" s="126"/>
      <c r="D96" s="126"/>
      <c r="E96" s="126"/>
      <c r="F96" s="126"/>
      <c r="G96" s="126"/>
      <c r="H96" s="126"/>
      <c r="I96" s="126"/>
      <c r="J96" s="126"/>
      <c r="K96" s="126"/>
      <c r="L96" s="126"/>
      <c r="M96" s="126"/>
      <c r="N96" s="126"/>
      <c r="O96" s="126"/>
      <c r="P96" s="126"/>
      <c r="Q96" s="126"/>
      <c r="R96" s="126"/>
      <c r="S96" s="126"/>
    </row>
    <row r="97" spans="1:19">
      <c r="A97" s="126"/>
      <c r="B97" s="126"/>
      <c r="C97" s="126"/>
      <c r="D97" s="126"/>
      <c r="E97" s="126"/>
      <c r="F97" s="126"/>
      <c r="G97" s="126"/>
      <c r="H97" s="126"/>
      <c r="I97" s="126"/>
      <c r="J97" s="126"/>
      <c r="K97" s="126"/>
      <c r="L97" s="126"/>
      <c r="M97" s="126"/>
      <c r="N97" s="126"/>
      <c r="O97" s="126"/>
      <c r="P97" s="126"/>
      <c r="Q97" s="126"/>
      <c r="R97" s="126"/>
      <c r="S97" s="126"/>
    </row>
    <row r="98" spans="1:19">
      <c r="A98" s="126"/>
      <c r="B98" s="126"/>
      <c r="C98" s="126"/>
      <c r="D98" s="126"/>
      <c r="E98" s="126"/>
      <c r="F98" s="126"/>
      <c r="G98" s="126"/>
      <c r="H98" s="126"/>
      <c r="I98" s="126"/>
      <c r="J98" s="126"/>
      <c r="K98" s="126"/>
      <c r="L98" s="126"/>
      <c r="M98" s="126"/>
      <c r="N98" s="126"/>
      <c r="O98" s="126"/>
      <c r="P98" s="126"/>
      <c r="Q98" s="126"/>
      <c r="R98" s="126"/>
      <c r="S98" s="126"/>
    </row>
    <row r="99" spans="1:19">
      <c r="A99" s="126"/>
      <c r="B99" s="126"/>
      <c r="C99" s="126"/>
      <c r="D99" s="126"/>
      <c r="E99" s="126"/>
      <c r="F99" s="126"/>
      <c r="G99" s="126"/>
      <c r="H99" s="126"/>
      <c r="I99" s="126"/>
      <c r="J99" s="126"/>
      <c r="K99" s="126"/>
      <c r="L99" s="126"/>
      <c r="M99" s="126"/>
      <c r="N99" s="126"/>
      <c r="O99" s="126"/>
      <c r="P99" s="126"/>
      <c r="Q99" s="126"/>
      <c r="R99" s="126"/>
      <c r="S99" s="126"/>
    </row>
    <row r="100" spans="1:19">
      <c r="A100" s="126"/>
      <c r="B100" s="126"/>
      <c r="C100" s="126"/>
      <c r="D100" s="126"/>
      <c r="E100" s="126"/>
      <c r="F100" s="126"/>
      <c r="G100" s="126"/>
      <c r="H100" s="126"/>
      <c r="I100" s="126"/>
      <c r="J100" s="126"/>
      <c r="K100" s="126"/>
      <c r="L100" s="126"/>
      <c r="M100" s="126"/>
      <c r="N100" s="126"/>
      <c r="O100" s="126"/>
      <c r="P100" s="126"/>
      <c r="Q100" s="126"/>
      <c r="R100" s="126"/>
      <c r="S100" s="126"/>
    </row>
    <row r="101" spans="1:19">
      <c r="A101" s="126"/>
      <c r="B101" s="126"/>
      <c r="C101" s="126"/>
      <c r="D101" s="126"/>
      <c r="E101" s="126"/>
      <c r="F101" s="126"/>
      <c r="G101" s="126"/>
      <c r="H101" s="126"/>
      <c r="I101" s="126"/>
      <c r="J101" s="126"/>
      <c r="K101" s="126"/>
      <c r="L101" s="126"/>
      <c r="M101" s="126"/>
      <c r="N101" s="126"/>
      <c r="O101" s="126"/>
      <c r="P101" s="126"/>
      <c r="Q101" s="126"/>
      <c r="R101" s="126"/>
      <c r="S101" s="126"/>
    </row>
    <row r="102" spans="1:19">
      <c r="A102" s="126"/>
      <c r="B102" s="126"/>
      <c r="C102" s="126"/>
      <c r="D102" s="126"/>
      <c r="E102" s="126"/>
      <c r="F102" s="126"/>
      <c r="G102" s="126"/>
      <c r="H102" s="126"/>
      <c r="I102" s="126"/>
      <c r="J102" s="126"/>
      <c r="K102" s="126"/>
      <c r="L102" s="126"/>
      <c r="M102" s="126"/>
      <c r="N102" s="126"/>
      <c r="O102" s="126"/>
      <c r="P102" s="126"/>
      <c r="Q102" s="126"/>
      <c r="R102" s="126"/>
      <c r="S102" s="126"/>
    </row>
    <row r="103" spans="1:19">
      <c r="A103" s="126"/>
      <c r="B103" s="126"/>
      <c r="C103" s="126"/>
      <c r="D103" s="126"/>
      <c r="E103" s="126"/>
      <c r="F103" s="126"/>
      <c r="G103" s="126"/>
      <c r="H103" s="126"/>
      <c r="I103" s="126"/>
      <c r="J103" s="126"/>
      <c r="K103" s="126"/>
      <c r="L103" s="126"/>
      <c r="M103" s="126"/>
      <c r="N103" s="126"/>
      <c r="O103" s="126"/>
      <c r="P103" s="126"/>
      <c r="Q103" s="126"/>
      <c r="R103" s="126"/>
      <c r="S103" s="126"/>
    </row>
    <row r="104" spans="1:19">
      <c r="A104" s="126"/>
      <c r="B104" s="126"/>
      <c r="C104" s="126"/>
      <c r="D104" s="126"/>
      <c r="E104" s="126"/>
      <c r="F104" s="126"/>
      <c r="G104" s="126"/>
      <c r="H104" s="126"/>
      <c r="I104" s="126"/>
      <c r="J104" s="126"/>
      <c r="K104" s="126"/>
      <c r="L104" s="126"/>
      <c r="M104" s="126"/>
      <c r="N104" s="126"/>
      <c r="O104" s="126"/>
      <c r="P104" s="126"/>
      <c r="Q104" s="126"/>
      <c r="R104" s="126"/>
      <c r="S104" s="126"/>
    </row>
    <row r="105" spans="1:19">
      <c r="A105" s="126"/>
      <c r="B105" s="126"/>
      <c r="C105" s="126"/>
      <c r="D105" s="126"/>
      <c r="E105" s="126"/>
      <c r="F105" s="126"/>
      <c r="G105" s="126"/>
      <c r="H105" s="126"/>
      <c r="I105" s="126"/>
      <c r="J105" s="126"/>
      <c r="K105" s="126"/>
      <c r="L105" s="126"/>
      <c r="M105" s="126"/>
      <c r="N105" s="126"/>
      <c r="O105" s="126"/>
      <c r="P105" s="126"/>
      <c r="Q105" s="126"/>
      <c r="R105" s="126"/>
      <c r="S105" s="126"/>
    </row>
  </sheetData>
  <sheetProtection password="D8F5" sheet="1" selectLockedCells="1"/>
  <mergeCells count="55">
    <mergeCell ref="A29:A30"/>
    <mergeCell ref="H29:I29"/>
    <mergeCell ref="H17:I17"/>
    <mergeCell ref="H18:I18"/>
    <mergeCell ref="H19:I19"/>
    <mergeCell ref="H20:I20"/>
    <mergeCell ref="G22:I23"/>
    <mergeCell ref="D29:D30"/>
    <mergeCell ref="G24:I24"/>
    <mergeCell ref="G25:I25"/>
    <mergeCell ref="G26:I26"/>
    <mergeCell ref="A27:A28"/>
    <mergeCell ref="D27:D28"/>
    <mergeCell ref="B25:C25"/>
    <mergeCell ref="B26:C26"/>
    <mergeCell ref="B27:C28"/>
    <mergeCell ref="A4:I4"/>
    <mergeCell ref="B9:C9"/>
    <mergeCell ref="B11:C12"/>
    <mergeCell ref="B14:C14"/>
    <mergeCell ref="B15:C15"/>
    <mergeCell ref="A11:A12"/>
    <mergeCell ref="A6:B6"/>
    <mergeCell ref="H12:I12"/>
    <mergeCell ref="H11:I11"/>
    <mergeCell ref="H13:I13"/>
    <mergeCell ref="H14:I14"/>
    <mergeCell ref="F11:F12"/>
    <mergeCell ref="E11:E12"/>
    <mergeCell ref="H27:I27"/>
    <mergeCell ref="B29:C30"/>
    <mergeCell ref="G9:I9"/>
    <mergeCell ref="D11:D12"/>
    <mergeCell ref="G21:I21"/>
    <mergeCell ref="G10:I10"/>
    <mergeCell ref="H15:I15"/>
    <mergeCell ref="H16:I16"/>
    <mergeCell ref="B22:C23"/>
    <mergeCell ref="B24:C24"/>
    <mergeCell ref="F27:F28"/>
    <mergeCell ref="F29:F30"/>
    <mergeCell ref="F22:F23"/>
    <mergeCell ref="E22:E23"/>
    <mergeCell ref="E27:E28"/>
    <mergeCell ref="E29:E30"/>
    <mergeCell ref="A22:A23"/>
    <mergeCell ref="D22:D23"/>
    <mergeCell ref="B16:C16"/>
    <mergeCell ref="B17:C17"/>
    <mergeCell ref="B10:C10"/>
    <mergeCell ref="B18:C18"/>
    <mergeCell ref="B19:C19"/>
    <mergeCell ref="B20:C20"/>
    <mergeCell ref="B21:C21"/>
    <mergeCell ref="B13:C13"/>
  </mergeCells>
  <phoneticPr fontId="1"/>
  <dataValidations count="2">
    <dataValidation type="list" allowBlank="1" showInputMessage="1" showErrorMessage="1" sqref="G12:J12 G24:J26 G28 G14:J21 G30 G10:J10" xr:uid="{00000000-0002-0000-1D00-000000000000}">
      <formula1>"○"</formula1>
    </dataValidation>
    <dataValidation imeMode="halfAlpha" allowBlank="1" showInputMessage="1" showErrorMessage="1" sqref="H28 H30" xr:uid="{00000000-0002-0000-1D00-000001000000}"/>
  </dataValidations>
  <pageMargins left="0.78740157480314965" right="0.70866141732283472"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44"/>
  <sheetViews>
    <sheetView view="pageBreakPreview" zoomScaleNormal="100" zoomScaleSheetLayoutView="100" workbookViewId="0">
      <selection sqref="A1:L1"/>
    </sheetView>
  </sheetViews>
  <sheetFormatPr defaultRowHeight="13.5"/>
  <cols>
    <col min="1" max="1" width="5.875" bestFit="1" customWidth="1"/>
    <col min="11" max="11" width="8.75" customWidth="1"/>
    <col min="12" max="12" width="2.75" customWidth="1"/>
    <col min="13" max="13" width="5.75" customWidth="1"/>
    <col min="14" max="14" width="8.875" customWidth="1"/>
  </cols>
  <sheetData>
    <row r="1" spans="1:23" ht="27.6" customHeight="1">
      <c r="A1" s="460" t="s">
        <v>277</v>
      </c>
      <c r="B1" s="460"/>
      <c r="C1" s="460"/>
      <c r="D1" s="460"/>
      <c r="E1" s="460"/>
      <c r="F1" s="460"/>
      <c r="G1" s="460"/>
      <c r="H1" s="460"/>
      <c r="I1" s="460"/>
      <c r="J1" s="460"/>
      <c r="K1" s="460"/>
      <c r="L1" s="460"/>
      <c r="N1" s="251"/>
      <c r="O1" s="251"/>
      <c r="P1" s="251"/>
      <c r="Q1" s="251"/>
      <c r="R1" s="251"/>
      <c r="S1" s="251"/>
      <c r="T1" s="251"/>
      <c r="U1" s="251"/>
      <c r="V1" s="251"/>
      <c r="W1" s="251"/>
    </row>
    <row r="2" spans="1:23" ht="24.95" customHeight="1">
      <c r="A2" s="425" t="s">
        <v>490</v>
      </c>
      <c r="B2" s="456" t="s">
        <v>280</v>
      </c>
      <c r="C2" s="456"/>
      <c r="D2" s="453" t="s">
        <v>516</v>
      </c>
      <c r="E2" s="453"/>
      <c r="F2" s="454" t="s">
        <v>517</v>
      </c>
      <c r="G2" s="454"/>
      <c r="H2" s="454"/>
      <c r="I2" s="454"/>
      <c r="J2" s="454"/>
      <c r="K2" s="454"/>
      <c r="L2" s="454"/>
      <c r="N2" s="251"/>
      <c r="O2" s="251"/>
      <c r="P2" s="251"/>
      <c r="Q2" s="251"/>
      <c r="R2" s="251"/>
      <c r="S2" s="251"/>
      <c r="T2" s="251"/>
      <c r="U2" s="251"/>
      <c r="V2" s="251"/>
      <c r="W2" s="251"/>
    </row>
    <row r="3" spans="1:23" ht="39.950000000000003" customHeight="1">
      <c r="A3" s="253" t="s">
        <v>323</v>
      </c>
      <c r="B3" s="455" t="s">
        <v>322</v>
      </c>
      <c r="C3" s="455"/>
      <c r="D3" s="455"/>
      <c r="E3" s="455"/>
      <c r="F3" s="455"/>
      <c r="G3" s="455"/>
      <c r="H3" s="455"/>
      <c r="I3" s="455"/>
      <c r="J3" s="455"/>
      <c r="K3" s="455"/>
      <c r="L3" s="455"/>
      <c r="N3" s="251"/>
      <c r="O3" s="251"/>
      <c r="P3" s="251"/>
      <c r="Q3" s="251"/>
      <c r="R3" s="251"/>
      <c r="S3" s="251"/>
      <c r="T3" s="251"/>
      <c r="U3" s="251"/>
      <c r="V3" s="251"/>
      <c r="W3" s="251"/>
    </row>
    <row r="4" spans="1:23" ht="39.950000000000003" customHeight="1">
      <c r="A4" s="253" t="s">
        <v>324</v>
      </c>
      <c r="B4" s="455" t="s">
        <v>327</v>
      </c>
      <c r="C4" s="455"/>
      <c r="D4" s="455"/>
      <c r="E4" s="455"/>
      <c r="F4" s="455"/>
      <c r="G4" s="455"/>
      <c r="H4" s="455"/>
      <c r="I4" s="455"/>
      <c r="J4" s="455"/>
      <c r="K4" s="455"/>
      <c r="L4" s="455"/>
      <c r="N4" s="251"/>
      <c r="O4" s="251"/>
      <c r="P4" s="251"/>
      <c r="Q4" s="251"/>
      <c r="R4" s="251"/>
      <c r="S4" s="251"/>
      <c r="T4" s="251"/>
      <c r="U4" s="251"/>
      <c r="V4" s="251"/>
      <c r="W4" s="251"/>
    </row>
    <row r="5" spans="1:23" ht="39.950000000000003" customHeight="1">
      <c r="A5" s="253" t="s">
        <v>325</v>
      </c>
      <c r="B5" s="455" t="s">
        <v>318</v>
      </c>
      <c r="C5" s="455"/>
      <c r="D5" s="455"/>
      <c r="E5" s="455"/>
      <c r="F5" s="455"/>
      <c r="G5" s="455"/>
      <c r="H5" s="455"/>
      <c r="I5" s="455"/>
      <c r="J5" s="455"/>
      <c r="K5" s="455"/>
      <c r="L5" s="455"/>
      <c r="N5" s="251"/>
      <c r="O5" s="251"/>
      <c r="P5" s="251"/>
      <c r="Q5" s="251"/>
      <c r="R5" s="251"/>
      <c r="S5" s="251"/>
      <c r="T5" s="251"/>
      <c r="U5" s="251"/>
      <c r="V5" s="251"/>
      <c r="W5" s="251"/>
    </row>
    <row r="6" spans="1:23" ht="24.95" customHeight="1">
      <c r="A6" s="426" t="s">
        <v>282</v>
      </c>
      <c r="B6" s="456" t="s">
        <v>281</v>
      </c>
      <c r="C6" s="454"/>
      <c r="D6" s="454"/>
      <c r="E6" s="454"/>
      <c r="F6" s="454"/>
      <c r="G6" s="454"/>
      <c r="H6" s="454"/>
      <c r="I6" s="454"/>
      <c r="J6" s="454"/>
      <c r="K6" s="454"/>
      <c r="L6" s="454"/>
      <c r="N6" s="251"/>
      <c r="O6" s="251"/>
      <c r="P6" s="251"/>
      <c r="Q6" s="251"/>
      <c r="R6" s="251"/>
      <c r="S6" s="251"/>
      <c r="T6" s="251"/>
      <c r="U6" s="251"/>
      <c r="V6" s="251"/>
      <c r="W6" s="251"/>
    </row>
    <row r="7" spans="1:23" ht="24.95" customHeight="1">
      <c r="A7" s="254" t="s">
        <v>313</v>
      </c>
      <c r="B7" s="455" t="s">
        <v>319</v>
      </c>
      <c r="C7" s="455"/>
      <c r="D7" s="455"/>
      <c r="E7" s="455"/>
      <c r="F7" s="455"/>
      <c r="G7" s="455"/>
      <c r="H7" s="455"/>
      <c r="I7" s="455"/>
      <c r="J7" s="455"/>
      <c r="K7" s="455"/>
      <c r="L7" s="455"/>
      <c r="N7" s="251"/>
      <c r="O7" s="251"/>
      <c r="P7" s="251"/>
      <c r="Q7" s="251"/>
      <c r="R7" s="251"/>
      <c r="S7" s="251"/>
      <c r="T7" s="251"/>
      <c r="U7" s="251"/>
      <c r="V7" s="251"/>
      <c r="W7" s="251"/>
    </row>
    <row r="8" spans="1:23" ht="24.95" customHeight="1">
      <c r="A8" s="254" t="s">
        <v>314</v>
      </c>
      <c r="B8" s="455" t="s">
        <v>347</v>
      </c>
      <c r="C8" s="455"/>
      <c r="D8" s="455"/>
      <c r="E8" s="455"/>
      <c r="F8" s="455"/>
      <c r="G8" s="455"/>
      <c r="H8" s="455"/>
      <c r="I8" s="455"/>
      <c r="J8" s="455"/>
      <c r="K8" s="455"/>
      <c r="L8" s="455"/>
      <c r="N8" s="251"/>
      <c r="O8" s="251"/>
      <c r="P8" s="251"/>
      <c r="Q8" s="251"/>
      <c r="R8" s="251"/>
      <c r="S8" s="251"/>
      <c r="T8" s="251"/>
      <c r="U8" s="251"/>
      <c r="V8" s="251"/>
      <c r="W8" s="251"/>
    </row>
    <row r="9" spans="1:23" ht="24.95" customHeight="1">
      <c r="A9" s="254" t="s">
        <v>315</v>
      </c>
      <c r="B9" s="455" t="s">
        <v>309</v>
      </c>
      <c r="C9" s="455"/>
      <c r="D9" s="455"/>
      <c r="E9" s="455"/>
      <c r="F9" s="455"/>
      <c r="G9" s="455"/>
      <c r="H9" s="455"/>
      <c r="I9" s="455"/>
      <c r="J9" s="455"/>
      <c r="K9" s="455"/>
      <c r="L9" s="455"/>
      <c r="N9" s="251"/>
      <c r="O9" s="251"/>
      <c r="P9" s="251"/>
      <c r="Q9" s="251"/>
      <c r="R9" s="251"/>
      <c r="S9" s="251"/>
      <c r="T9" s="251"/>
      <c r="U9" s="251"/>
      <c r="V9" s="251"/>
      <c r="W9" s="251"/>
    </row>
    <row r="10" spans="1:23" ht="39.950000000000003" customHeight="1">
      <c r="A10" s="253" t="s">
        <v>316</v>
      </c>
      <c r="B10" s="455" t="s">
        <v>338</v>
      </c>
      <c r="C10" s="455"/>
      <c r="D10" s="455"/>
      <c r="E10" s="455"/>
      <c r="F10" s="455"/>
      <c r="G10" s="455"/>
      <c r="H10" s="455"/>
      <c r="I10" s="455"/>
      <c r="J10" s="455"/>
      <c r="K10" s="455"/>
      <c r="L10" s="455"/>
      <c r="N10" s="251"/>
      <c r="O10" s="251"/>
      <c r="P10" s="251"/>
      <c r="Q10" s="251"/>
      <c r="R10" s="251"/>
      <c r="S10" s="251"/>
      <c r="T10" s="251"/>
      <c r="U10" s="251"/>
      <c r="V10" s="251"/>
      <c r="W10" s="251"/>
    </row>
    <row r="11" spans="1:23" ht="24.95" customHeight="1">
      <c r="A11" s="255" t="s">
        <v>278</v>
      </c>
      <c r="B11" s="455" t="s">
        <v>320</v>
      </c>
      <c r="C11" s="455"/>
      <c r="D11" s="455"/>
      <c r="E11" s="455"/>
      <c r="F11" s="455"/>
      <c r="G11" s="455"/>
      <c r="H11" s="455"/>
      <c r="I11" s="455"/>
      <c r="J11" s="455"/>
      <c r="K11" s="455"/>
      <c r="L11" s="455"/>
      <c r="N11" s="251"/>
      <c r="O11" s="251"/>
      <c r="P11" s="251"/>
      <c r="Q11" s="251"/>
      <c r="R11" s="251"/>
      <c r="S11" s="251"/>
      <c r="T11" s="251"/>
      <c r="U11" s="251"/>
      <c r="V11" s="251"/>
      <c r="W11" s="251"/>
    </row>
    <row r="12" spans="1:23" ht="24.95" customHeight="1">
      <c r="A12" s="255" t="s">
        <v>257</v>
      </c>
      <c r="B12" s="458" t="s">
        <v>285</v>
      </c>
      <c r="C12" s="458"/>
      <c r="D12" s="458"/>
      <c r="E12" s="458"/>
      <c r="F12" s="458"/>
      <c r="G12" s="458"/>
      <c r="H12" s="458"/>
      <c r="I12" s="458"/>
      <c r="J12" s="458"/>
      <c r="K12" s="458"/>
      <c r="L12" s="458"/>
      <c r="N12" s="251"/>
      <c r="O12" s="251"/>
      <c r="P12" s="251"/>
      <c r="Q12" s="251"/>
      <c r="R12" s="251"/>
      <c r="S12" s="251"/>
      <c r="T12" s="251"/>
      <c r="U12" s="251"/>
      <c r="V12" s="251"/>
      <c r="W12" s="251"/>
    </row>
    <row r="13" spans="1:23" s="210" customFormat="1" ht="30" customHeight="1">
      <c r="A13" s="256"/>
      <c r="B13" s="459" t="s">
        <v>495</v>
      </c>
      <c r="C13" s="459"/>
      <c r="D13" s="459"/>
      <c r="E13" s="459"/>
      <c r="F13" s="459"/>
      <c r="G13" s="459"/>
      <c r="H13" s="459"/>
      <c r="I13" s="459"/>
      <c r="J13" s="459"/>
      <c r="K13" s="459"/>
      <c r="L13" s="459"/>
      <c r="N13" s="252"/>
      <c r="O13" s="252"/>
      <c r="P13" s="252"/>
      <c r="Q13" s="252"/>
      <c r="R13" s="252"/>
      <c r="S13" s="252"/>
      <c r="T13" s="252"/>
      <c r="U13" s="252"/>
      <c r="V13" s="252"/>
      <c r="W13" s="252"/>
    </row>
    <row r="14" spans="1:23" ht="24.95" customHeight="1">
      <c r="A14" s="255" t="s">
        <v>283</v>
      </c>
      <c r="B14" s="455" t="s">
        <v>489</v>
      </c>
      <c r="C14" s="455"/>
      <c r="D14" s="455"/>
      <c r="E14" s="455"/>
      <c r="F14" s="455"/>
      <c r="G14" s="455"/>
      <c r="H14" s="455"/>
      <c r="I14" s="455"/>
      <c r="J14" s="455"/>
      <c r="K14" s="455"/>
      <c r="L14" s="455"/>
      <c r="N14" s="251"/>
      <c r="O14" s="251"/>
      <c r="P14" s="251"/>
      <c r="Q14" s="251"/>
      <c r="R14" s="251"/>
      <c r="S14" s="251"/>
      <c r="T14" s="251"/>
      <c r="U14" s="251"/>
      <c r="V14" s="251"/>
      <c r="W14" s="251"/>
    </row>
    <row r="15" spans="1:23" s="210" customFormat="1" ht="30" customHeight="1">
      <c r="A15" s="257"/>
      <c r="B15" s="457" t="s">
        <v>442</v>
      </c>
      <c r="C15" s="457"/>
      <c r="D15" s="457"/>
      <c r="E15" s="457"/>
      <c r="F15" s="457"/>
      <c r="G15" s="457"/>
      <c r="H15" s="457"/>
      <c r="I15" s="457"/>
      <c r="J15" s="457"/>
      <c r="K15" s="457"/>
      <c r="L15" s="457"/>
      <c r="N15" s="252"/>
      <c r="O15" s="252"/>
      <c r="P15" s="252"/>
      <c r="Q15" s="252"/>
      <c r="R15" s="252"/>
      <c r="S15" s="252"/>
      <c r="T15" s="252"/>
      <c r="U15" s="252"/>
      <c r="V15" s="252"/>
      <c r="W15" s="252"/>
    </row>
    <row r="16" spans="1:23" ht="24.95" customHeight="1">
      <c r="A16" s="255" t="s">
        <v>279</v>
      </c>
      <c r="B16" s="455" t="s">
        <v>307</v>
      </c>
      <c r="C16" s="455"/>
      <c r="D16" s="455"/>
      <c r="E16" s="455"/>
      <c r="F16" s="455"/>
      <c r="G16" s="455"/>
      <c r="H16" s="455"/>
      <c r="I16" s="455"/>
      <c r="J16" s="455"/>
      <c r="K16" s="455"/>
      <c r="L16" s="455"/>
      <c r="N16" s="251"/>
      <c r="O16" s="251"/>
      <c r="P16" s="251"/>
      <c r="Q16" s="251"/>
      <c r="R16" s="251"/>
      <c r="S16" s="251"/>
      <c r="T16" s="251"/>
      <c r="U16" s="251"/>
      <c r="V16" s="251"/>
      <c r="W16" s="251"/>
    </row>
    <row r="17" spans="1:23" ht="24.95" customHeight="1">
      <c r="A17" s="255" t="s">
        <v>284</v>
      </c>
      <c r="B17" s="458" t="s">
        <v>308</v>
      </c>
      <c r="C17" s="458"/>
      <c r="D17" s="458"/>
      <c r="E17" s="458"/>
      <c r="F17" s="458"/>
      <c r="G17" s="458"/>
      <c r="H17" s="458"/>
      <c r="I17" s="458"/>
      <c r="J17" s="458"/>
      <c r="K17" s="458"/>
      <c r="L17" s="458"/>
      <c r="N17" s="251"/>
      <c r="O17" s="251"/>
      <c r="P17" s="251"/>
      <c r="Q17" s="251"/>
      <c r="R17" s="251"/>
      <c r="S17" s="251"/>
      <c r="T17" s="251"/>
      <c r="U17" s="251"/>
      <c r="V17" s="251"/>
      <c r="W17" s="251"/>
    </row>
    <row r="18" spans="1:23" ht="24.95" customHeight="1">
      <c r="A18" s="255"/>
      <c r="B18" s="455" t="s">
        <v>348</v>
      </c>
      <c r="C18" s="455"/>
      <c r="D18" s="455"/>
      <c r="E18" s="455"/>
      <c r="F18" s="455"/>
      <c r="G18" s="455"/>
      <c r="H18" s="455"/>
      <c r="I18" s="455"/>
      <c r="J18" s="455"/>
      <c r="K18" s="455"/>
      <c r="L18" s="455"/>
      <c r="N18" s="251"/>
      <c r="O18" s="251"/>
      <c r="P18" s="251"/>
      <c r="Q18" s="251"/>
      <c r="R18" s="251"/>
      <c r="S18" s="251"/>
      <c r="T18" s="251"/>
      <c r="U18" s="251"/>
      <c r="V18" s="251"/>
      <c r="W18" s="251"/>
    </row>
    <row r="19" spans="1:23" ht="39.950000000000003" customHeight="1">
      <c r="A19" s="255"/>
      <c r="B19" s="455" t="s">
        <v>349</v>
      </c>
      <c r="C19" s="455"/>
      <c r="D19" s="455"/>
      <c r="E19" s="455"/>
      <c r="F19" s="455"/>
      <c r="G19" s="455"/>
      <c r="H19" s="455"/>
      <c r="I19" s="455"/>
      <c r="J19" s="455"/>
      <c r="K19" s="455"/>
      <c r="L19" s="455"/>
      <c r="N19" s="251"/>
      <c r="O19" s="251"/>
      <c r="P19" s="251"/>
      <c r="Q19" s="251"/>
      <c r="R19" s="251"/>
      <c r="S19" s="251"/>
      <c r="T19" s="251"/>
      <c r="U19" s="251"/>
      <c r="V19" s="251"/>
      <c r="W19" s="251"/>
    </row>
    <row r="20" spans="1:23" ht="69.95" customHeight="1">
      <c r="A20" s="255"/>
      <c r="B20" s="457" t="s">
        <v>493</v>
      </c>
      <c r="C20" s="457"/>
      <c r="D20" s="457"/>
      <c r="E20" s="457"/>
      <c r="F20" s="457"/>
      <c r="G20" s="457"/>
      <c r="H20" s="457"/>
      <c r="I20" s="457"/>
      <c r="J20" s="457"/>
      <c r="K20" s="457"/>
      <c r="L20" s="457"/>
      <c r="N20" s="251"/>
      <c r="O20" s="251"/>
      <c r="P20" s="251"/>
      <c r="Q20" s="251"/>
      <c r="R20" s="251"/>
      <c r="S20" s="251"/>
      <c r="T20" s="251"/>
      <c r="U20" s="251"/>
      <c r="V20" s="251"/>
      <c r="W20" s="251"/>
    </row>
    <row r="21" spans="1:23" ht="39.950000000000003" customHeight="1">
      <c r="A21" s="255"/>
      <c r="B21" s="455" t="s">
        <v>443</v>
      </c>
      <c r="C21" s="455"/>
      <c r="D21" s="455"/>
      <c r="E21" s="455"/>
      <c r="F21" s="455"/>
      <c r="G21" s="455"/>
      <c r="H21" s="455"/>
      <c r="I21" s="455"/>
      <c r="J21" s="455"/>
      <c r="K21" s="455"/>
      <c r="L21" s="455"/>
      <c r="N21" s="251"/>
      <c r="O21" s="251"/>
      <c r="P21" s="251"/>
      <c r="Q21" s="251"/>
      <c r="R21" s="251"/>
      <c r="S21" s="251"/>
      <c r="T21" s="251"/>
      <c r="U21" s="251"/>
      <c r="V21" s="251"/>
      <c r="W21" s="251"/>
    </row>
    <row r="22" spans="1:23" ht="39.950000000000003" customHeight="1">
      <c r="A22" s="253" t="s">
        <v>326</v>
      </c>
      <c r="B22" s="455" t="s">
        <v>350</v>
      </c>
      <c r="C22" s="455"/>
      <c r="D22" s="455"/>
      <c r="E22" s="455"/>
      <c r="F22" s="455"/>
      <c r="G22" s="455"/>
      <c r="H22" s="455"/>
      <c r="I22" s="455"/>
      <c r="J22" s="455"/>
      <c r="K22" s="455"/>
      <c r="L22" s="455"/>
      <c r="N22" s="251"/>
      <c r="O22" s="251"/>
      <c r="P22" s="251"/>
      <c r="Q22" s="251"/>
      <c r="R22" s="251"/>
      <c r="S22" s="251"/>
      <c r="T22" s="251"/>
      <c r="U22" s="251"/>
      <c r="V22" s="251"/>
      <c r="W22" s="251"/>
    </row>
    <row r="23" spans="1:23" ht="39.950000000000003" customHeight="1">
      <c r="A23" s="253" t="s">
        <v>317</v>
      </c>
      <c r="B23" s="455" t="s">
        <v>310</v>
      </c>
      <c r="C23" s="455"/>
      <c r="D23" s="455"/>
      <c r="E23" s="455"/>
      <c r="F23" s="455"/>
      <c r="G23" s="455"/>
      <c r="H23" s="455"/>
      <c r="I23" s="455"/>
      <c r="J23" s="455"/>
      <c r="K23" s="455"/>
      <c r="L23" s="455"/>
      <c r="N23" s="251"/>
      <c r="O23" s="251"/>
      <c r="P23" s="251"/>
      <c r="Q23" s="251"/>
      <c r="R23" s="251"/>
      <c r="S23" s="251"/>
      <c r="T23" s="251"/>
      <c r="U23" s="251"/>
      <c r="V23" s="251"/>
      <c r="W23" s="251"/>
    </row>
    <row r="24" spans="1:23" ht="65.099999999999994" customHeight="1">
      <c r="A24" s="258" t="s">
        <v>311</v>
      </c>
      <c r="B24" s="455" t="s">
        <v>512</v>
      </c>
      <c r="C24" s="455"/>
      <c r="D24" s="455"/>
      <c r="E24" s="455"/>
      <c r="F24" s="455"/>
      <c r="G24" s="455"/>
      <c r="H24" s="455"/>
      <c r="I24" s="455"/>
      <c r="J24" s="455"/>
      <c r="K24" s="455"/>
      <c r="L24" s="455"/>
      <c r="N24" s="251"/>
      <c r="O24" s="251"/>
      <c r="P24" s="251"/>
      <c r="Q24" s="251"/>
      <c r="R24" s="251"/>
      <c r="S24" s="251"/>
      <c r="T24" s="251"/>
      <c r="U24" s="251"/>
      <c r="V24" s="251"/>
      <c r="W24" s="251"/>
    </row>
    <row r="25" spans="1:23" ht="39.950000000000003" customHeight="1">
      <c r="A25" s="258" t="s">
        <v>312</v>
      </c>
      <c r="B25" s="455" t="s">
        <v>321</v>
      </c>
      <c r="C25" s="455"/>
      <c r="D25" s="455"/>
      <c r="E25" s="455"/>
      <c r="F25" s="455"/>
      <c r="G25" s="455"/>
      <c r="H25" s="455"/>
      <c r="I25" s="455"/>
      <c r="J25" s="455"/>
      <c r="K25" s="455"/>
      <c r="L25" s="455"/>
      <c r="N25" s="251"/>
      <c r="O25" s="251"/>
      <c r="P25" s="251"/>
      <c r="Q25" s="251"/>
      <c r="R25" s="251"/>
      <c r="S25" s="251"/>
      <c r="T25" s="251"/>
      <c r="U25" s="251"/>
      <c r="V25" s="251"/>
      <c r="W25" s="251"/>
    </row>
    <row r="26" spans="1:23" ht="24.95" customHeight="1">
      <c r="A26" s="425" t="s">
        <v>491</v>
      </c>
      <c r="B26" s="456" t="s">
        <v>492</v>
      </c>
      <c r="C26" s="454"/>
      <c r="D26" s="454"/>
      <c r="E26" s="454"/>
      <c r="F26" s="454"/>
      <c r="G26" s="454"/>
      <c r="H26" s="454"/>
      <c r="I26" s="454"/>
      <c r="J26" s="454"/>
      <c r="K26" s="454"/>
      <c r="L26" s="454"/>
      <c r="N26" s="251"/>
      <c r="O26" s="251"/>
      <c r="P26" s="251"/>
      <c r="Q26" s="251"/>
      <c r="R26" s="251"/>
      <c r="S26" s="251"/>
      <c r="T26" s="251"/>
      <c r="U26" s="251"/>
      <c r="V26" s="251"/>
      <c r="W26" s="251"/>
    </row>
    <row r="27" spans="1:23" ht="39.950000000000003" customHeight="1">
      <c r="A27" s="253" t="s">
        <v>323</v>
      </c>
      <c r="B27" s="455" t="s">
        <v>513</v>
      </c>
      <c r="C27" s="455"/>
      <c r="D27" s="455"/>
      <c r="E27" s="455"/>
      <c r="F27" s="455"/>
      <c r="G27" s="455"/>
      <c r="H27" s="455"/>
      <c r="I27" s="455"/>
      <c r="J27" s="455"/>
      <c r="K27" s="455"/>
      <c r="L27" s="455"/>
      <c r="N27" s="251"/>
      <c r="O27" s="251"/>
      <c r="P27" s="251"/>
      <c r="Q27" s="251"/>
      <c r="R27" s="251"/>
      <c r="S27" s="251"/>
      <c r="T27" s="251"/>
      <c r="U27" s="251"/>
      <c r="V27" s="251"/>
      <c r="W27" s="251"/>
    </row>
    <row r="28" spans="1:23" ht="54.95" customHeight="1">
      <c r="A28" s="253" t="s">
        <v>494</v>
      </c>
      <c r="B28" s="455" t="s">
        <v>496</v>
      </c>
      <c r="C28" s="455"/>
      <c r="D28" s="455"/>
      <c r="E28" s="455"/>
      <c r="F28" s="455"/>
      <c r="G28" s="455"/>
      <c r="H28" s="455"/>
      <c r="I28" s="455"/>
      <c r="J28" s="455"/>
      <c r="K28" s="455"/>
      <c r="L28" s="455"/>
      <c r="N28" s="251"/>
      <c r="O28" s="251"/>
      <c r="P28" s="251"/>
      <c r="Q28" s="251"/>
      <c r="R28" s="251"/>
      <c r="S28" s="251"/>
      <c r="T28" s="251"/>
      <c r="U28" s="251"/>
      <c r="V28" s="251"/>
      <c r="W28" s="251"/>
    </row>
    <row r="29" spans="1:23" ht="39.950000000000003" customHeight="1">
      <c r="A29" s="253" t="s">
        <v>325</v>
      </c>
      <c r="B29" s="455" t="s">
        <v>514</v>
      </c>
      <c r="C29" s="455"/>
      <c r="D29" s="455"/>
      <c r="E29" s="455"/>
      <c r="F29" s="455"/>
      <c r="G29" s="455"/>
      <c r="H29" s="455"/>
      <c r="I29" s="455"/>
      <c r="J29" s="455"/>
      <c r="K29" s="455"/>
      <c r="L29" s="455"/>
      <c r="N29" s="251"/>
      <c r="O29" s="251"/>
      <c r="P29" s="251"/>
      <c r="Q29" s="251"/>
      <c r="R29" s="251"/>
      <c r="S29" s="251"/>
      <c r="T29" s="251"/>
      <c r="U29" s="251"/>
      <c r="V29" s="251"/>
      <c r="W29" s="251"/>
    </row>
    <row r="30" spans="1:23" ht="39.950000000000003" customHeight="1">
      <c r="A30" s="253" t="s">
        <v>316</v>
      </c>
      <c r="B30" s="461" t="s">
        <v>515</v>
      </c>
      <c r="C30" s="462"/>
      <c r="D30" s="462"/>
      <c r="E30" s="462"/>
      <c r="F30" s="462"/>
      <c r="G30" s="462"/>
      <c r="H30" s="462"/>
      <c r="I30" s="462"/>
      <c r="J30" s="462"/>
      <c r="K30" s="462"/>
      <c r="L30" s="462"/>
    </row>
    <row r="31" spans="1:23" ht="65.099999999999994" customHeight="1">
      <c r="B31" s="463" t="s">
        <v>499</v>
      </c>
      <c r="C31" s="464"/>
      <c r="D31" s="464"/>
      <c r="E31" s="464"/>
      <c r="F31" s="464"/>
      <c r="G31" s="464"/>
      <c r="H31" s="464"/>
      <c r="I31" s="464"/>
      <c r="J31" s="464"/>
      <c r="K31" s="464"/>
      <c r="L31" s="464"/>
    </row>
    <row r="32" spans="1:23" ht="24.95" customHeight="1">
      <c r="A32" s="427" t="s">
        <v>497</v>
      </c>
      <c r="B32" s="465" t="s">
        <v>498</v>
      </c>
      <c r="C32" s="465"/>
      <c r="D32" s="465"/>
      <c r="E32" s="465"/>
      <c r="F32" s="465"/>
      <c r="G32" s="465"/>
      <c r="H32" s="465"/>
      <c r="I32" s="465"/>
      <c r="J32" s="465"/>
      <c r="K32" s="465"/>
      <c r="L32" s="465"/>
    </row>
    <row r="33" spans="2:12" ht="39.950000000000003" customHeight="1">
      <c r="B33" s="461" t="s">
        <v>500</v>
      </c>
      <c r="C33" s="462"/>
      <c r="D33" s="462"/>
      <c r="E33" s="462"/>
      <c r="F33" s="462"/>
      <c r="G33" s="462"/>
      <c r="H33" s="462"/>
      <c r="I33" s="462"/>
      <c r="J33" s="462"/>
      <c r="K33" s="462"/>
      <c r="L33" s="462"/>
    </row>
    <row r="34" spans="2:12" ht="29.1" customHeight="1"/>
    <row r="35" spans="2:12" ht="29.1" customHeight="1"/>
    <row r="36" spans="2:12" ht="29.1" customHeight="1"/>
    <row r="37" spans="2:12" ht="29.1" customHeight="1"/>
    <row r="38" spans="2:12" ht="29.1" customHeight="1"/>
    <row r="39" spans="2:12" ht="29.1" customHeight="1"/>
    <row r="40" spans="2:12" ht="29.1" customHeight="1"/>
    <row r="41" spans="2:12" ht="29.1" customHeight="1"/>
    <row r="42" spans="2:12" ht="29.1" customHeight="1"/>
    <row r="43" spans="2:12" ht="29.1" customHeight="1"/>
    <row r="44" spans="2:12" ht="29.1" customHeight="1"/>
  </sheetData>
  <sheetProtection password="D8F5" sheet="1" selectLockedCells="1" selectUnlockedCells="1"/>
  <mergeCells count="35">
    <mergeCell ref="B30:L30"/>
    <mergeCell ref="B31:L31"/>
    <mergeCell ref="B32:L32"/>
    <mergeCell ref="B33:L33"/>
    <mergeCell ref="B27:L27"/>
    <mergeCell ref="B29:L29"/>
    <mergeCell ref="B28:L28"/>
    <mergeCell ref="A1:L1"/>
    <mergeCell ref="B25:L25"/>
    <mergeCell ref="B23:L23"/>
    <mergeCell ref="B4:L4"/>
    <mergeCell ref="B5:L5"/>
    <mergeCell ref="B10:L10"/>
    <mergeCell ref="B11:L11"/>
    <mergeCell ref="B12:L12"/>
    <mergeCell ref="B18:L18"/>
    <mergeCell ref="B19:L19"/>
    <mergeCell ref="B24:L24"/>
    <mergeCell ref="B3:L3"/>
    <mergeCell ref="B15:L15"/>
    <mergeCell ref="B14:L14"/>
    <mergeCell ref="B16:L16"/>
    <mergeCell ref="B2:C2"/>
    <mergeCell ref="D2:E2"/>
    <mergeCell ref="F2:L2"/>
    <mergeCell ref="B22:L22"/>
    <mergeCell ref="B26:L26"/>
    <mergeCell ref="B20:L20"/>
    <mergeCell ref="B17:L17"/>
    <mergeCell ref="B21:L21"/>
    <mergeCell ref="B6:L6"/>
    <mergeCell ref="B7:L7"/>
    <mergeCell ref="B8:L8"/>
    <mergeCell ref="B9:L9"/>
    <mergeCell ref="B13:L13"/>
  </mergeCells>
  <phoneticPr fontId="1"/>
  <pageMargins left="0.23622047244094491" right="0.23622047244094491" top="0.55118110236220474" bottom="0.35433070866141736" header="0.31496062992125984" footer="0.31496062992125984"/>
  <pageSetup paperSize="9" orientation="portrait" r:id="rId1"/>
  <ignoredErrors>
    <ignoredError sqref="A6:A9 A26 A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Z66"/>
  <sheetViews>
    <sheetView view="pageBreakPreview" zoomScaleNormal="100" zoomScaleSheetLayoutView="100" workbookViewId="0">
      <pane xSplit="7" ySplit="7" topLeftCell="H8" activePane="bottomRight" state="frozen"/>
      <selection activeCell="F1" sqref="F1:R1"/>
      <selection pane="topRight" activeCell="F1" sqref="F1:R1"/>
      <selection pane="bottomLeft" activeCell="F1" sqref="F1:R1"/>
      <selection pane="bottomRight" activeCell="F1" sqref="F1:R1"/>
    </sheetView>
  </sheetViews>
  <sheetFormatPr defaultColWidth="9" defaultRowHeight="13.5" customHeight="1" zeroHeight="1"/>
  <cols>
    <col min="1" max="1" width="2.75" style="12" customWidth="1"/>
    <col min="2" max="4" width="4" style="12" customWidth="1"/>
    <col min="5" max="5" width="1.25" style="12" customWidth="1"/>
    <col min="6" max="6" width="4.75" style="12" customWidth="1"/>
    <col min="7" max="7" width="2.75" style="12" customWidth="1"/>
    <col min="8" max="12" width="16.75" style="12" customWidth="1"/>
    <col min="13" max="13" width="4.625" style="12" customWidth="1"/>
    <col min="14" max="18" width="4.125" style="12" customWidth="1"/>
    <col min="19" max="19" width="4.125" style="12" hidden="1" customWidth="1"/>
    <col min="20" max="21" width="9.625" style="12" customWidth="1"/>
    <col min="22" max="22" width="18.75" style="12" customWidth="1"/>
    <col min="23" max="26" width="9" style="12"/>
  </cols>
  <sheetData>
    <row r="1" spans="1:24" ht="54" customHeight="1" thickBot="1">
      <c r="A1" s="9"/>
      <c r="B1" s="9"/>
      <c r="C1" s="9"/>
      <c r="D1" s="9"/>
      <c r="E1" s="9"/>
      <c r="F1" s="482" t="s">
        <v>444</v>
      </c>
      <c r="G1" s="482"/>
      <c r="H1" s="482"/>
      <c r="I1" s="482"/>
      <c r="J1" s="482"/>
      <c r="K1" s="482"/>
      <c r="L1" s="482"/>
      <c r="M1" s="482"/>
      <c r="N1" s="482"/>
      <c r="O1" s="482"/>
      <c r="P1" s="482"/>
      <c r="Q1" s="482"/>
      <c r="R1" s="482"/>
      <c r="S1" s="284"/>
      <c r="T1" s="483" t="s">
        <v>248</v>
      </c>
      <c r="U1" s="483"/>
      <c r="V1" s="95"/>
    </row>
    <row r="2" spans="1:24" ht="18" customHeight="1" thickBot="1">
      <c r="A2" s="9"/>
      <c r="B2" s="9"/>
      <c r="C2" s="9"/>
      <c r="D2" s="9"/>
      <c r="E2" s="9"/>
      <c r="F2" s="484" t="s">
        <v>339</v>
      </c>
      <c r="G2" s="484"/>
      <c r="H2" s="485"/>
      <c r="I2" s="478" t="s">
        <v>501</v>
      </c>
      <c r="J2" s="479"/>
      <c r="K2" s="285"/>
      <c r="L2" s="100"/>
      <c r="M2" s="100"/>
      <c r="N2" s="98"/>
      <c r="O2" s="98"/>
      <c r="P2" s="98"/>
      <c r="Q2" s="98"/>
      <c r="R2" s="98"/>
      <c r="S2" s="98"/>
      <c r="T2" s="98"/>
      <c r="U2" s="99"/>
      <c r="V2" s="95"/>
    </row>
    <row r="3" spans="1:24" ht="18" customHeight="1" thickBot="1">
      <c r="A3" s="9"/>
      <c r="B3" s="9"/>
      <c r="C3" s="9"/>
      <c r="D3" s="9"/>
      <c r="E3" s="9"/>
      <c r="F3" s="286"/>
      <c r="G3" s="286"/>
      <c r="H3" s="286"/>
      <c r="I3" s="287"/>
      <c r="J3" s="287"/>
      <c r="K3" s="98"/>
      <c r="L3" s="100"/>
      <c r="M3" s="100"/>
      <c r="N3" s="100"/>
      <c r="O3" s="100"/>
      <c r="P3" s="100"/>
      <c r="Q3" s="100"/>
      <c r="R3" s="100"/>
      <c r="S3" s="100"/>
      <c r="T3" s="100"/>
      <c r="U3" s="99"/>
      <c r="V3" s="95"/>
    </row>
    <row r="4" spans="1:24" ht="18" customHeight="1">
      <c r="A4" s="103"/>
      <c r="B4" s="103"/>
      <c r="C4" s="103"/>
      <c r="D4" s="103"/>
      <c r="E4" s="103"/>
      <c r="F4" s="489" t="s">
        <v>1</v>
      </c>
      <c r="G4" s="490"/>
      <c r="H4" s="491"/>
      <c r="I4" s="495" t="s">
        <v>334</v>
      </c>
      <c r="J4" s="496"/>
      <c r="K4" s="98"/>
      <c r="L4" s="489" t="s">
        <v>2</v>
      </c>
      <c r="M4" s="499" t="s">
        <v>12</v>
      </c>
      <c r="N4" s="500"/>
      <c r="O4" s="501"/>
      <c r="P4" s="100"/>
      <c r="Q4" s="100"/>
      <c r="R4" s="100"/>
      <c r="S4" s="100"/>
      <c r="T4" s="100"/>
      <c r="U4" s="288"/>
      <c r="V4" s="289"/>
    </row>
    <row r="5" spans="1:24" ht="18" customHeight="1" thickBot="1">
      <c r="A5" s="9"/>
      <c r="B5" s="9"/>
      <c r="C5" s="9"/>
      <c r="D5" s="9"/>
      <c r="E5" s="9"/>
      <c r="F5" s="492"/>
      <c r="G5" s="493"/>
      <c r="H5" s="494"/>
      <c r="I5" s="497"/>
      <c r="J5" s="498"/>
      <c r="K5" s="101"/>
      <c r="L5" s="492"/>
      <c r="M5" s="502"/>
      <c r="N5" s="503"/>
      <c r="O5" s="504"/>
      <c r="P5" s="290"/>
      <c r="Q5" s="101"/>
      <c r="R5" s="486"/>
      <c r="S5" s="486"/>
      <c r="T5" s="288" t="s">
        <v>114</v>
      </c>
      <c r="U5" s="291"/>
      <c r="V5" s="95"/>
    </row>
    <row r="6" spans="1:24" ht="18" customHeight="1" thickBot="1">
      <c r="A6" s="9"/>
      <c r="B6" s="9"/>
      <c r="C6" s="9"/>
      <c r="D6" s="9"/>
      <c r="E6" s="9"/>
      <c r="F6" s="103"/>
      <c r="G6" s="103"/>
      <c r="H6" s="103"/>
      <c r="I6" s="9"/>
      <c r="J6" s="9"/>
      <c r="K6" s="9"/>
      <c r="L6" s="103"/>
      <c r="M6" s="103"/>
      <c r="N6" s="9"/>
      <c r="O6" s="9"/>
      <c r="P6" s="9"/>
      <c r="Q6" s="103"/>
      <c r="R6" s="103"/>
      <c r="S6" s="103"/>
      <c r="T6" s="103"/>
      <c r="U6" s="9"/>
      <c r="V6" s="95"/>
    </row>
    <row r="7" spans="1:24" ht="27.95" customHeight="1">
      <c r="A7" s="9"/>
      <c r="B7" s="9" t="str">
        <f>IF(N7="","",N7&amp;M4)</f>
        <v>CC男子</v>
      </c>
      <c r="C7" s="9" t="str">
        <f>IF(P7="","",P7&amp;M4)</f>
        <v>CF男子</v>
      </c>
      <c r="D7" s="9" t="str">
        <f>IF(R7="","",R7&amp;M4)</f>
        <v>RL男子</v>
      </c>
      <c r="E7" s="9"/>
      <c r="F7" s="487" t="s">
        <v>115</v>
      </c>
      <c r="G7" s="488"/>
      <c r="H7" s="292" t="s">
        <v>62</v>
      </c>
      <c r="I7" s="293" t="s">
        <v>9</v>
      </c>
      <c r="J7" s="294" t="s">
        <v>64</v>
      </c>
      <c r="K7" s="295" t="s">
        <v>117</v>
      </c>
      <c r="L7" s="294" t="s">
        <v>63</v>
      </c>
      <c r="M7" s="296" t="s">
        <v>3</v>
      </c>
      <c r="N7" s="297" t="s">
        <v>101</v>
      </c>
      <c r="O7" s="298" t="str">
        <f>IF(N7="","",N7&amp;M4&amp;"-Rank")</f>
        <v>CC男子-Rank</v>
      </c>
      <c r="P7" s="297" t="s">
        <v>102</v>
      </c>
      <c r="Q7" s="298" t="str">
        <f>IF(P7="","",P7&amp;M4&amp;"-Rank")</f>
        <v>CF男子-Rank</v>
      </c>
      <c r="R7" s="297" t="s">
        <v>103</v>
      </c>
      <c r="S7" s="299" t="str">
        <f>IF(R7="","",R7&amp;M4&amp;"-Rank")</f>
        <v>RL男子-Rank</v>
      </c>
      <c r="T7" s="480" t="s">
        <v>5</v>
      </c>
      <c r="U7" s="481"/>
      <c r="V7" s="95"/>
    </row>
    <row r="8" spans="1:24" ht="27.95" customHeight="1">
      <c r="A8" s="9">
        <v>1</v>
      </c>
      <c r="B8" s="9">
        <f>IF(O8="","*",IF(O8="特",X8,O8+100))</f>
        <v>10</v>
      </c>
      <c r="C8" s="9">
        <f>IF(Q8="","*",IF(Q8="特",X8,Q8+100))</f>
        <v>102</v>
      </c>
      <c r="D8" s="9">
        <f>IF(R8="","*",IF(R8="○",M8*100-X8,"*"))</f>
        <v>290</v>
      </c>
      <c r="E8" s="9"/>
      <c r="F8" s="467">
        <v>1</v>
      </c>
      <c r="G8" s="468"/>
      <c r="H8" s="300" t="s">
        <v>392</v>
      </c>
      <c r="I8" s="301" t="s">
        <v>406</v>
      </c>
      <c r="J8" s="302">
        <v>1345678</v>
      </c>
      <c r="K8" s="300" t="s">
        <v>441</v>
      </c>
      <c r="L8" s="303" t="s">
        <v>385</v>
      </c>
      <c r="M8" s="109">
        <v>3</v>
      </c>
      <c r="N8" s="121" t="s">
        <v>219</v>
      </c>
      <c r="O8" s="122" t="s">
        <v>296</v>
      </c>
      <c r="P8" s="121" t="s">
        <v>219</v>
      </c>
      <c r="Q8" s="122">
        <v>2</v>
      </c>
      <c r="R8" s="121" t="s">
        <v>219</v>
      </c>
      <c r="S8" s="122"/>
      <c r="T8" s="476"/>
      <c r="U8" s="477"/>
      <c r="V8" s="95"/>
      <c r="X8" s="12">
        <f>IF(I8="","",COUNTIF($I$8:$I$42,"&lt;"&amp;I8)+COUNTIF($I$8:I8,I8))</f>
        <v>10</v>
      </c>
    </row>
    <row r="9" spans="1:24" ht="27.95" customHeight="1">
      <c r="A9" s="9">
        <v>2</v>
      </c>
      <c r="B9" s="9">
        <f t="shared" ref="B9:B42" si="0">IF(O9="","*",IF(O9="特",X9,O9+100))</f>
        <v>2</v>
      </c>
      <c r="C9" s="9">
        <f t="shared" ref="C9:C42" si="1">IF(Q9="","*",IF(Q9="特",X9,Q9+100))</f>
        <v>104</v>
      </c>
      <c r="D9" s="9">
        <f t="shared" ref="D9:D42" si="2">IF(R9="","*",IF(R9="○",M9*100-X9,"*"))</f>
        <v>298</v>
      </c>
      <c r="E9" s="9"/>
      <c r="F9" s="467">
        <v>2</v>
      </c>
      <c r="G9" s="468"/>
      <c r="H9" s="304" t="s">
        <v>393</v>
      </c>
      <c r="I9" s="305" t="s">
        <v>407</v>
      </c>
      <c r="J9" s="306">
        <v>1345679</v>
      </c>
      <c r="K9" s="307" t="s">
        <v>381</v>
      </c>
      <c r="L9" s="303" t="s">
        <v>386</v>
      </c>
      <c r="M9" s="109">
        <v>3</v>
      </c>
      <c r="N9" s="110" t="s">
        <v>219</v>
      </c>
      <c r="O9" s="273" t="s">
        <v>296</v>
      </c>
      <c r="P9" s="110" t="s">
        <v>219</v>
      </c>
      <c r="Q9" s="273">
        <v>4</v>
      </c>
      <c r="R9" s="121" t="s">
        <v>219</v>
      </c>
      <c r="S9" s="275"/>
      <c r="T9" s="469"/>
      <c r="U9" s="475"/>
      <c r="V9" s="95"/>
      <c r="X9" s="12">
        <f>IF(I9="","",COUNTIF($I$8:$I$42,"&lt;"&amp;I9)+COUNTIF($I$8:I9,I9))</f>
        <v>2</v>
      </c>
    </row>
    <row r="10" spans="1:24" ht="27.95" customHeight="1">
      <c r="A10" s="9">
        <v>3</v>
      </c>
      <c r="B10" s="9">
        <f t="shared" si="0"/>
        <v>101</v>
      </c>
      <c r="C10" s="9">
        <f t="shared" si="1"/>
        <v>101</v>
      </c>
      <c r="D10" s="9">
        <f t="shared" si="2"/>
        <v>185</v>
      </c>
      <c r="E10" s="9"/>
      <c r="F10" s="467">
        <v>3</v>
      </c>
      <c r="G10" s="468"/>
      <c r="H10" s="304" t="s">
        <v>394</v>
      </c>
      <c r="I10" s="305" t="s">
        <v>408</v>
      </c>
      <c r="J10" s="302">
        <v>1345680</v>
      </c>
      <c r="K10" s="307" t="s">
        <v>382</v>
      </c>
      <c r="L10" s="303" t="s">
        <v>387</v>
      </c>
      <c r="M10" s="109">
        <v>2</v>
      </c>
      <c r="N10" s="110" t="s">
        <v>219</v>
      </c>
      <c r="O10" s="273">
        <v>1</v>
      </c>
      <c r="P10" s="110" t="s">
        <v>219</v>
      </c>
      <c r="Q10" s="273">
        <v>1</v>
      </c>
      <c r="R10" s="308" t="s">
        <v>219</v>
      </c>
      <c r="S10" s="275"/>
      <c r="T10" s="469"/>
      <c r="U10" s="475"/>
      <c r="V10" s="95"/>
      <c r="X10" s="12">
        <f>IF(I10="","",COUNTIF($I$8:$I$42,"&lt;"&amp;I10)+COUNTIF($I$8:I10,I10))</f>
        <v>15</v>
      </c>
    </row>
    <row r="11" spans="1:24" ht="27.95" customHeight="1">
      <c r="A11" s="9">
        <v>4</v>
      </c>
      <c r="B11" s="9">
        <f t="shared" si="0"/>
        <v>102</v>
      </c>
      <c r="C11" s="9" t="str">
        <f t="shared" si="1"/>
        <v>*</v>
      </c>
      <c r="D11" s="9">
        <f t="shared" si="2"/>
        <v>295</v>
      </c>
      <c r="E11" s="9"/>
      <c r="F11" s="467">
        <v>4</v>
      </c>
      <c r="G11" s="468"/>
      <c r="H11" s="304" t="s">
        <v>395</v>
      </c>
      <c r="I11" s="305" t="s">
        <v>409</v>
      </c>
      <c r="J11" s="306">
        <v>1345681</v>
      </c>
      <c r="K11" s="307" t="s">
        <v>429</v>
      </c>
      <c r="L11" s="303" t="s">
        <v>388</v>
      </c>
      <c r="M11" s="109">
        <v>3</v>
      </c>
      <c r="N11" s="110" t="s">
        <v>219</v>
      </c>
      <c r="O11" s="273">
        <v>2</v>
      </c>
      <c r="P11" s="110"/>
      <c r="Q11" s="273"/>
      <c r="R11" s="308" t="s">
        <v>219</v>
      </c>
      <c r="S11" s="275"/>
      <c r="T11" s="469"/>
      <c r="U11" s="475"/>
      <c r="V11" s="95"/>
      <c r="X11" s="12">
        <f>IF(I11="","",COUNTIF($I$8:$I$42,"&lt;"&amp;I11)+COUNTIF($I$8:I11,I11))</f>
        <v>5</v>
      </c>
    </row>
    <row r="12" spans="1:24" ht="27.95" customHeight="1">
      <c r="A12" s="9">
        <v>5</v>
      </c>
      <c r="B12" s="9">
        <f t="shared" si="0"/>
        <v>103</v>
      </c>
      <c r="C12" s="9">
        <f t="shared" si="1"/>
        <v>103</v>
      </c>
      <c r="D12" s="9">
        <f t="shared" si="2"/>
        <v>197</v>
      </c>
      <c r="E12" s="9"/>
      <c r="F12" s="467">
        <v>5</v>
      </c>
      <c r="G12" s="468"/>
      <c r="H12" s="304" t="s">
        <v>396</v>
      </c>
      <c r="I12" s="305" t="s">
        <v>410</v>
      </c>
      <c r="J12" s="302">
        <v>1345682</v>
      </c>
      <c r="K12" s="307" t="s">
        <v>383</v>
      </c>
      <c r="L12" s="303" t="s">
        <v>389</v>
      </c>
      <c r="M12" s="109">
        <v>2</v>
      </c>
      <c r="N12" s="110" t="s">
        <v>219</v>
      </c>
      <c r="O12" s="273">
        <v>3</v>
      </c>
      <c r="P12" s="110" t="s">
        <v>219</v>
      </c>
      <c r="Q12" s="273">
        <v>3</v>
      </c>
      <c r="R12" s="308" t="s">
        <v>219</v>
      </c>
      <c r="S12" s="275"/>
      <c r="T12" s="469"/>
      <c r="U12" s="475"/>
      <c r="V12" s="95"/>
      <c r="X12" s="12">
        <f>IF(I12="","",COUNTIF($I$8:$I$42,"&lt;"&amp;I12)+COUNTIF($I$8:I12,I12))</f>
        <v>3</v>
      </c>
    </row>
    <row r="13" spans="1:24" ht="27.95" customHeight="1">
      <c r="A13" s="9">
        <v>6</v>
      </c>
      <c r="B13" s="9">
        <f t="shared" si="0"/>
        <v>104</v>
      </c>
      <c r="C13" s="9">
        <f t="shared" si="1"/>
        <v>105</v>
      </c>
      <c r="D13" s="9">
        <f t="shared" si="2"/>
        <v>93</v>
      </c>
      <c r="E13" s="9"/>
      <c r="F13" s="467">
        <v>6</v>
      </c>
      <c r="G13" s="468"/>
      <c r="H13" s="304" t="s">
        <v>397</v>
      </c>
      <c r="I13" s="305" t="s">
        <v>411</v>
      </c>
      <c r="J13" s="306">
        <v>1345683</v>
      </c>
      <c r="K13" s="307" t="s">
        <v>384</v>
      </c>
      <c r="L13" s="303" t="s">
        <v>385</v>
      </c>
      <c r="M13" s="109">
        <v>1</v>
      </c>
      <c r="N13" s="110" t="s">
        <v>219</v>
      </c>
      <c r="O13" s="273">
        <v>4</v>
      </c>
      <c r="P13" s="110" t="s">
        <v>219</v>
      </c>
      <c r="Q13" s="273">
        <v>5</v>
      </c>
      <c r="R13" s="308" t="s">
        <v>219</v>
      </c>
      <c r="S13" s="275"/>
      <c r="T13" s="469"/>
      <c r="U13" s="475"/>
      <c r="V13" s="95"/>
      <c r="X13" s="12">
        <f>IF(I13="","",COUNTIF($I$8:$I$42,"&lt;"&amp;I13)+COUNTIF($I$8:I13,I13))</f>
        <v>7</v>
      </c>
    </row>
    <row r="14" spans="1:24" ht="27.95" customHeight="1">
      <c r="A14" s="9">
        <v>7</v>
      </c>
      <c r="B14" s="9">
        <f t="shared" si="0"/>
        <v>105</v>
      </c>
      <c r="C14" s="9" t="str">
        <f t="shared" si="1"/>
        <v>*</v>
      </c>
      <c r="D14" s="9" t="str">
        <f t="shared" si="2"/>
        <v>*</v>
      </c>
      <c r="E14" s="9"/>
      <c r="F14" s="467">
        <v>7</v>
      </c>
      <c r="G14" s="468"/>
      <c r="H14" s="304" t="s">
        <v>398</v>
      </c>
      <c r="I14" s="305" t="s">
        <v>412</v>
      </c>
      <c r="J14" s="302">
        <v>1345684</v>
      </c>
      <c r="K14" s="307" t="s">
        <v>421</v>
      </c>
      <c r="L14" s="303" t="s">
        <v>422</v>
      </c>
      <c r="M14" s="109">
        <v>3</v>
      </c>
      <c r="N14" s="110" t="s">
        <v>219</v>
      </c>
      <c r="O14" s="273">
        <v>5</v>
      </c>
      <c r="P14" s="110"/>
      <c r="Q14" s="273"/>
      <c r="R14" s="308"/>
      <c r="S14" s="275"/>
      <c r="T14" s="469"/>
      <c r="U14" s="475"/>
      <c r="V14" s="95"/>
      <c r="X14" s="12">
        <f>IF(I14="","",COUNTIF($I$8:$I$42,"&lt;"&amp;I14)+COUNTIF($I$8:I14,I14))</f>
        <v>8</v>
      </c>
    </row>
    <row r="15" spans="1:24" ht="27.95" customHeight="1">
      <c r="A15" s="9">
        <v>8</v>
      </c>
      <c r="B15" s="9">
        <f t="shared" si="0"/>
        <v>106</v>
      </c>
      <c r="C15" s="9" t="str">
        <f t="shared" si="1"/>
        <v>*</v>
      </c>
      <c r="D15" s="9" t="str">
        <f t="shared" si="2"/>
        <v>*</v>
      </c>
      <c r="E15" s="9"/>
      <c r="F15" s="467">
        <v>8</v>
      </c>
      <c r="G15" s="468"/>
      <c r="H15" s="304" t="s">
        <v>399</v>
      </c>
      <c r="I15" s="305" t="s">
        <v>413</v>
      </c>
      <c r="J15" s="306">
        <v>1345685</v>
      </c>
      <c r="K15" s="307" t="s">
        <v>423</v>
      </c>
      <c r="L15" s="303" t="s">
        <v>424</v>
      </c>
      <c r="M15" s="109">
        <v>2</v>
      </c>
      <c r="N15" s="110" t="s">
        <v>219</v>
      </c>
      <c r="O15" s="273">
        <v>6</v>
      </c>
      <c r="P15" s="110"/>
      <c r="Q15" s="273"/>
      <c r="R15" s="308"/>
      <c r="S15" s="275"/>
      <c r="T15" s="469"/>
      <c r="U15" s="475"/>
      <c r="V15" s="95"/>
      <c r="X15" s="12">
        <f>IF(I15="","",COUNTIF($I$8:$I$42,"&lt;"&amp;I15)+COUNTIF($I$8:I15,I15))</f>
        <v>14</v>
      </c>
    </row>
    <row r="16" spans="1:24" ht="27.95" customHeight="1">
      <c r="A16" s="9">
        <v>9</v>
      </c>
      <c r="B16" s="9">
        <f t="shared" si="0"/>
        <v>107</v>
      </c>
      <c r="C16" s="9">
        <f t="shared" si="1"/>
        <v>108</v>
      </c>
      <c r="D16" s="9" t="str">
        <f t="shared" si="2"/>
        <v>*</v>
      </c>
      <c r="E16" s="9"/>
      <c r="F16" s="467">
        <v>9</v>
      </c>
      <c r="G16" s="468"/>
      <c r="H16" s="304" t="s">
        <v>400</v>
      </c>
      <c r="I16" s="305" t="s">
        <v>414</v>
      </c>
      <c r="J16" s="302">
        <v>1345686</v>
      </c>
      <c r="K16" s="307" t="s">
        <v>425</v>
      </c>
      <c r="L16" s="303" t="s">
        <v>426</v>
      </c>
      <c r="M16" s="109">
        <v>2</v>
      </c>
      <c r="N16" s="110" t="s">
        <v>219</v>
      </c>
      <c r="O16" s="273">
        <v>7</v>
      </c>
      <c r="P16" s="110" t="s">
        <v>219</v>
      </c>
      <c r="Q16" s="273">
        <v>8</v>
      </c>
      <c r="R16" s="308"/>
      <c r="S16" s="275"/>
      <c r="T16" s="469"/>
      <c r="U16" s="475"/>
      <c r="V16" s="95"/>
      <c r="X16" s="12">
        <f>IF(I16="","",COUNTIF($I$8:$I$42,"&lt;"&amp;I16)+COUNTIF($I$8:I16,I16))</f>
        <v>9</v>
      </c>
    </row>
    <row r="17" spans="1:24" ht="27.95" customHeight="1">
      <c r="A17" s="9">
        <v>10</v>
      </c>
      <c r="B17" s="9">
        <f t="shared" si="0"/>
        <v>108</v>
      </c>
      <c r="C17" s="9" t="str">
        <f t="shared" si="1"/>
        <v>*</v>
      </c>
      <c r="D17" s="9" t="str">
        <f t="shared" si="2"/>
        <v>*</v>
      </c>
      <c r="E17" s="9"/>
      <c r="F17" s="467">
        <v>10</v>
      </c>
      <c r="G17" s="468"/>
      <c r="H17" s="304" t="s">
        <v>401</v>
      </c>
      <c r="I17" s="305" t="s">
        <v>415</v>
      </c>
      <c r="J17" s="306">
        <v>1345687</v>
      </c>
      <c r="K17" s="307" t="s">
        <v>427</v>
      </c>
      <c r="L17" s="303" t="s">
        <v>387</v>
      </c>
      <c r="M17" s="109">
        <v>1</v>
      </c>
      <c r="N17" s="110" t="s">
        <v>219</v>
      </c>
      <c r="O17" s="273">
        <v>8</v>
      </c>
      <c r="P17" s="110"/>
      <c r="Q17" s="273"/>
      <c r="R17" s="308"/>
      <c r="S17" s="275"/>
      <c r="T17" s="469"/>
      <c r="U17" s="475"/>
      <c r="V17" s="95"/>
      <c r="X17" s="12">
        <f>IF(I17="","",COUNTIF($I$8:$I$42,"&lt;"&amp;I17)+COUNTIF($I$8:I17,I17))</f>
        <v>11</v>
      </c>
    </row>
    <row r="18" spans="1:24" ht="27.95" customHeight="1">
      <c r="A18" s="9">
        <v>11</v>
      </c>
      <c r="B18" s="9" t="str">
        <f t="shared" si="0"/>
        <v>*</v>
      </c>
      <c r="C18" s="9">
        <f t="shared" si="1"/>
        <v>106</v>
      </c>
      <c r="D18" s="9">
        <f t="shared" si="2"/>
        <v>-13</v>
      </c>
      <c r="E18" s="9"/>
      <c r="F18" s="467">
        <v>11</v>
      </c>
      <c r="G18" s="468"/>
      <c r="H18" s="304" t="s">
        <v>402</v>
      </c>
      <c r="I18" s="305" t="s">
        <v>416</v>
      </c>
      <c r="J18" s="302">
        <v>1345688</v>
      </c>
      <c r="K18" s="307" t="s">
        <v>429</v>
      </c>
      <c r="L18" s="303" t="s">
        <v>388</v>
      </c>
      <c r="M18" s="109"/>
      <c r="N18" s="110"/>
      <c r="O18" s="273"/>
      <c r="P18" s="110" t="s">
        <v>219</v>
      </c>
      <c r="Q18" s="273">
        <v>6</v>
      </c>
      <c r="R18" s="308" t="s">
        <v>219</v>
      </c>
      <c r="S18" s="275"/>
      <c r="T18" s="469"/>
      <c r="U18" s="475"/>
      <c r="V18" s="95"/>
      <c r="X18" s="12">
        <f>IF(I18="","",COUNTIF($I$8:$I$42,"&lt;"&amp;I18)+COUNTIF($I$8:I18,I18))</f>
        <v>13</v>
      </c>
    </row>
    <row r="19" spans="1:24" ht="27.95" customHeight="1">
      <c r="A19" s="9">
        <v>12</v>
      </c>
      <c r="B19" s="9" t="str">
        <f t="shared" si="0"/>
        <v>*</v>
      </c>
      <c r="C19" s="9">
        <f t="shared" si="1"/>
        <v>107</v>
      </c>
      <c r="D19" s="9" t="str">
        <f t="shared" si="2"/>
        <v>*</v>
      </c>
      <c r="E19" s="9"/>
      <c r="F19" s="467">
        <v>12</v>
      </c>
      <c r="G19" s="468"/>
      <c r="H19" s="304" t="s">
        <v>403</v>
      </c>
      <c r="I19" s="305" t="s">
        <v>417</v>
      </c>
      <c r="J19" s="306">
        <v>1345689</v>
      </c>
      <c r="K19" s="307" t="s">
        <v>428</v>
      </c>
      <c r="L19" s="303" t="s">
        <v>430</v>
      </c>
      <c r="M19" s="109"/>
      <c r="N19" s="110"/>
      <c r="O19" s="273"/>
      <c r="P19" s="110" t="s">
        <v>219</v>
      </c>
      <c r="Q19" s="273">
        <v>7</v>
      </c>
      <c r="R19" s="308"/>
      <c r="S19" s="275"/>
      <c r="T19" s="469"/>
      <c r="U19" s="475"/>
      <c r="V19" s="95"/>
      <c r="X19" s="12">
        <f>IF(I19="","",COUNTIF($I$8:$I$42,"&lt;"&amp;I19)+COUNTIF($I$8:I19,I19))</f>
        <v>4</v>
      </c>
    </row>
    <row r="20" spans="1:24" ht="27.95" customHeight="1">
      <c r="A20" s="9">
        <v>13</v>
      </c>
      <c r="B20" s="9" t="str">
        <f t="shared" si="0"/>
        <v>*</v>
      </c>
      <c r="C20" s="9">
        <f t="shared" si="1"/>
        <v>109</v>
      </c>
      <c r="D20" s="9" t="str">
        <f t="shared" si="2"/>
        <v>*</v>
      </c>
      <c r="E20" s="9"/>
      <c r="F20" s="467">
        <v>13</v>
      </c>
      <c r="G20" s="468"/>
      <c r="H20" s="304" t="s">
        <v>437</v>
      </c>
      <c r="I20" s="305" t="s">
        <v>418</v>
      </c>
      <c r="J20" s="302">
        <v>1345690</v>
      </c>
      <c r="K20" s="307" t="s">
        <v>431</v>
      </c>
      <c r="L20" s="303" t="s">
        <v>432</v>
      </c>
      <c r="M20" s="109"/>
      <c r="N20" s="110"/>
      <c r="O20" s="273"/>
      <c r="P20" s="110" t="s">
        <v>219</v>
      </c>
      <c r="Q20" s="273">
        <v>9</v>
      </c>
      <c r="R20" s="308"/>
      <c r="S20" s="275"/>
      <c r="T20" s="469" t="s">
        <v>436</v>
      </c>
      <c r="U20" s="475"/>
      <c r="V20" s="95"/>
      <c r="X20" s="12">
        <f>IF(I20="","",COUNTIF($I$8:$I$42,"&lt;"&amp;I20)+COUNTIF($I$8:I20,I20))</f>
        <v>1</v>
      </c>
    </row>
    <row r="21" spans="1:24" ht="27.95" customHeight="1">
      <c r="A21" s="9">
        <v>14</v>
      </c>
      <c r="B21" s="9" t="str">
        <f t="shared" si="0"/>
        <v>*</v>
      </c>
      <c r="C21" s="9">
        <f t="shared" si="1"/>
        <v>110</v>
      </c>
      <c r="D21" s="9" t="str">
        <f t="shared" si="2"/>
        <v>*</v>
      </c>
      <c r="E21" s="9"/>
      <c r="F21" s="467">
        <v>14</v>
      </c>
      <c r="G21" s="468"/>
      <c r="H21" s="304" t="s">
        <v>404</v>
      </c>
      <c r="I21" s="305" t="s">
        <v>419</v>
      </c>
      <c r="J21" s="306">
        <v>1345691</v>
      </c>
      <c r="K21" s="307" t="s">
        <v>434</v>
      </c>
      <c r="L21" s="303" t="s">
        <v>435</v>
      </c>
      <c r="M21" s="109"/>
      <c r="N21" s="110"/>
      <c r="O21" s="273"/>
      <c r="P21" s="110" t="s">
        <v>219</v>
      </c>
      <c r="Q21" s="273">
        <v>10</v>
      </c>
      <c r="R21" s="308"/>
      <c r="S21" s="275"/>
      <c r="T21" s="469"/>
      <c r="U21" s="475"/>
      <c r="V21" s="95"/>
      <c r="X21" s="12">
        <f>IF(I21="","",COUNTIF($I$8:$I$42,"&lt;"&amp;I21)+COUNTIF($I$8:I21,I21))</f>
        <v>12</v>
      </c>
    </row>
    <row r="22" spans="1:24" ht="27.95" customHeight="1">
      <c r="A22" s="9">
        <v>15</v>
      </c>
      <c r="B22" s="9" t="str">
        <f t="shared" si="0"/>
        <v>*</v>
      </c>
      <c r="C22" s="9">
        <f t="shared" si="1"/>
        <v>111</v>
      </c>
      <c r="D22" s="9" t="str">
        <f t="shared" si="2"/>
        <v>*</v>
      </c>
      <c r="E22" s="9"/>
      <c r="F22" s="467">
        <v>15</v>
      </c>
      <c r="G22" s="468"/>
      <c r="H22" s="304" t="s">
        <v>405</v>
      </c>
      <c r="I22" s="305" t="s">
        <v>420</v>
      </c>
      <c r="J22" s="302">
        <v>1345692</v>
      </c>
      <c r="K22" s="307" t="s">
        <v>433</v>
      </c>
      <c r="L22" s="303" t="s">
        <v>430</v>
      </c>
      <c r="M22" s="109"/>
      <c r="N22" s="110"/>
      <c r="O22" s="273"/>
      <c r="P22" s="110" t="s">
        <v>219</v>
      </c>
      <c r="Q22" s="273">
        <v>11</v>
      </c>
      <c r="R22" s="308"/>
      <c r="S22" s="275"/>
      <c r="T22" s="469"/>
      <c r="U22" s="475"/>
      <c r="V22" s="95"/>
      <c r="X22" s="12">
        <f>IF(I22="","",COUNTIF($I$8:$I$42,"&lt;"&amp;I22)+COUNTIF($I$8:I22,I22))</f>
        <v>6</v>
      </c>
    </row>
    <row r="23" spans="1:24" ht="27.95" customHeight="1">
      <c r="A23" s="9">
        <v>16</v>
      </c>
      <c r="B23" s="9" t="str">
        <f t="shared" si="0"/>
        <v>*</v>
      </c>
      <c r="C23" s="9" t="str">
        <f t="shared" si="1"/>
        <v>*</v>
      </c>
      <c r="D23" s="9" t="str">
        <f t="shared" si="2"/>
        <v>*</v>
      </c>
      <c r="E23" s="9"/>
      <c r="F23" s="467"/>
      <c r="G23" s="468"/>
      <c r="H23" s="304"/>
      <c r="I23" s="305"/>
      <c r="J23" s="306"/>
      <c r="K23" s="307"/>
      <c r="L23" s="303"/>
      <c r="M23" s="109"/>
      <c r="N23" s="110"/>
      <c r="O23" s="273"/>
      <c r="P23" s="110"/>
      <c r="Q23" s="273"/>
      <c r="R23" s="308"/>
      <c r="S23" s="275"/>
      <c r="T23" s="469"/>
      <c r="U23" s="475"/>
      <c r="V23" s="95"/>
      <c r="X23" s="12" t="str">
        <f>IF(I23="","",COUNTIF($I$8:$I$42,"&lt;"&amp;I23)+COUNTIF($I$8:I23,I23))</f>
        <v/>
      </c>
    </row>
    <row r="24" spans="1:24" ht="27.95" customHeight="1">
      <c r="A24" s="9">
        <v>17</v>
      </c>
      <c r="B24" s="9" t="str">
        <f t="shared" si="0"/>
        <v>*</v>
      </c>
      <c r="C24" s="9" t="str">
        <f t="shared" si="1"/>
        <v>*</v>
      </c>
      <c r="D24" s="9" t="str">
        <f t="shared" si="2"/>
        <v>*</v>
      </c>
      <c r="E24" s="9"/>
      <c r="F24" s="467"/>
      <c r="G24" s="468"/>
      <c r="H24" s="304"/>
      <c r="I24" s="305"/>
      <c r="J24" s="306"/>
      <c r="K24" s="307"/>
      <c r="L24" s="303"/>
      <c r="M24" s="109"/>
      <c r="N24" s="110"/>
      <c r="O24" s="273"/>
      <c r="P24" s="110"/>
      <c r="Q24" s="273"/>
      <c r="R24" s="308"/>
      <c r="S24" s="275"/>
      <c r="T24" s="469"/>
      <c r="U24" s="475"/>
      <c r="V24" s="95"/>
      <c r="X24" s="12" t="str">
        <f>IF(I24="","",COUNTIF($I$8:$I$42,"&lt;"&amp;I24)+COUNTIF($I$8:I24,I24))</f>
        <v/>
      </c>
    </row>
    <row r="25" spans="1:24" ht="27.95" customHeight="1">
      <c r="A25" s="9">
        <v>18</v>
      </c>
      <c r="B25" s="9" t="str">
        <f t="shared" si="0"/>
        <v>*</v>
      </c>
      <c r="C25" s="9" t="str">
        <f t="shared" si="1"/>
        <v>*</v>
      </c>
      <c r="D25" s="9" t="str">
        <f t="shared" si="2"/>
        <v>*</v>
      </c>
      <c r="E25" s="9"/>
      <c r="F25" s="467"/>
      <c r="G25" s="468"/>
      <c r="H25" s="304"/>
      <c r="I25" s="305"/>
      <c r="J25" s="306"/>
      <c r="K25" s="307"/>
      <c r="L25" s="303"/>
      <c r="M25" s="109"/>
      <c r="N25" s="110"/>
      <c r="O25" s="273"/>
      <c r="P25" s="110"/>
      <c r="Q25" s="273"/>
      <c r="R25" s="308"/>
      <c r="S25" s="275"/>
      <c r="T25" s="469"/>
      <c r="U25" s="475"/>
      <c r="V25" s="95"/>
      <c r="X25" s="12" t="str">
        <f>IF(I25="","",COUNTIF($I$8:$I$42,"&lt;"&amp;I25)+COUNTIF($I$8:I25,I25))</f>
        <v/>
      </c>
    </row>
    <row r="26" spans="1:24" ht="27.95" customHeight="1">
      <c r="A26" s="9">
        <v>19</v>
      </c>
      <c r="B26" s="9" t="str">
        <f t="shared" si="0"/>
        <v>*</v>
      </c>
      <c r="C26" s="9" t="str">
        <f t="shared" si="1"/>
        <v>*</v>
      </c>
      <c r="D26" s="9" t="str">
        <f t="shared" si="2"/>
        <v>*</v>
      </c>
      <c r="E26" s="9"/>
      <c r="F26" s="467"/>
      <c r="G26" s="468"/>
      <c r="H26" s="304"/>
      <c r="I26" s="305"/>
      <c r="J26" s="306"/>
      <c r="K26" s="307"/>
      <c r="L26" s="303"/>
      <c r="M26" s="109"/>
      <c r="N26" s="110"/>
      <c r="O26" s="273"/>
      <c r="P26" s="110"/>
      <c r="Q26" s="273"/>
      <c r="R26" s="308"/>
      <c r="S26" s="275"/>
      <c r="T26" s="469"/>
      <c r="U26" s="475"/>
      <c r="V26" s="95"/>
      <c r="X26" s="12" t="str">
        <f>IF(I26="","",COUNTIF($I$8:$I$42,"&lt;"&amp;I26)+COUNTIF($I$8:I26,I26))</f>
        <v/>
      </c>
    </row>
    <row r="27" spans="1:24" ht="27.95" customHeight="1">
      <c r="A27" s="9">
        <v>20</v>
      </c>
      <c r="B27" s="9" t="str">
        <f t="shared" si="0"/>
        <v>*</v>
      </c>
      <c r="C27" s="9" t="str">
        <f t="shared" si="1"/>
        <v>*</v>
      </c>
      <c r="D27" s="9" t="str">
        <f t="shared" si="2"/>
        <v>*</v>
      </c>
      <c r="E27" s="9"/>
      <c r="F27" s="467"/>
      <c r="G27" s="468"/>
      <c r="H27" s="304"/>
      <c r="I27" s="305"/>
      <c r="J27" s="306"/>
      <c r="K27" s="307"/>
      <c r="L27" s="303"/>
      <c r="M27" s="109"/>
      <c r="N27" s="110"/>
      <c r="O27" s="273"/>
      <c r="P27" s="110"/>
      <c r="Q27" s="273"/>
      <c r="R27" s="308"/>
      <c r="S27" s="275"/>
      <c r="T27" s="469"/>
      <c r="U27" s="475"/>
      <c r="V27" s="95"/>
      <c r="X27" s="12" t="str">
        <f>IF(I27="","",COUNTIF($I$8:$I$42,"&lt;"&amp;I27)+COUNTIF($I$8:I27,I27))</f>
        <v/>
      </c>
    </row>
    <row r="28" spans="1:24" ht="27.95" customHeight="1">
      <c r="A28" s="9">
        <v>21</v>
      </c>
      <c r="B28" s="9" t="str">
        <f t="shared" si="0"/>
        <v>*</v>
      </c>
      <c r="C28" s="9" t="str">
        <f t="shared" si="1"/>
        <v>*</v>
      </c>
      <c r="D28" s="9" t="str">
        <f t="shared" si="2"/>
        <v>*</v>
      </c>
      <c r="E28" s="9"/>
      <c r="F28" s="467"/>
      <c r="G28" s="468"/>
      <c r="H28" s="304"/>
      <c r="I28" s="305"/>
      <c r="J28" s="306"/>
      <c r="K28" s="307"/>
      <c r="L28" s="303"/>
      <c r="M28" s="109"/>
      <c r="N28" s="110"/>
      <c r="O28" s="273"/>
      <c r="P28" s="110"/>
      <c r="Q28" s="273"/>
      <c r="R28" s="308"/>
      <c r="S28" s="275"/>
      <c r="T28" s="469"/>
      <c r="U28" s="475"/>
      <c r="V28" s="95"/>
      <c r="X28" s="12" t="str">
        <f>IF(I28="","",COUNTIF($I$8:$I$42,"&lt;"&amp;I28)+COUNTIF($I$8:I28,I28))</f>
        <v/>
      </c>
    </row>
    <row r="29" spans="1:24" ht="27.95" customHeight="1">
      <c r="A29" s="9">
        <v>22</v>
      </c>
      <c r="B29" s="9" t="str">
        <f t="shared" si="0"/>
        <v>*</v>
      </c>
      <c r="C29" s="9" t="str">
        <f t="shared" si="1"/>
        <v>*</v>
      </c>
      <c r="D29" s="9" t="str">
        <f t="shared" si="2"/>
        <v>*</v>
      </c>
      <c r="E29" s="9"/>
      <c r="F29" s="467"/>
      <c r="G29" s="468"/>
      <c r="H29" s="304"/>
      <c r="I29" s="305"/>
      <c r="J29" s="306"/>
      <c r="K29" s="307"/>
      <c r="L29" s="303"/>
      <c r="M29" s="109"/>
      <c r="N29" s="110"/>
      <c r="O29" s="273"/>
      <c r="P29" s="110"/>
      <c r="Q29" s="273"/>
      <c r="R29" s="308"/>
      <c r="S29" s="275"/>
      <c r="T29" s="469"/>
      <c r="U29" s="475"/>
      <c r="V29" s="95"/>
      <c r="X29" s="12" t="str">
        <f>IF(I29="","",COUNTIF($I$8:$I$42,"&lt;"&amp;I29)+COUNTIF($I$8:I29,I29))</f>
        <v/>
      </c>
    </row>
    <row r="30" spans="1:24" ht="27.95" customHeight="1">
      <c r="A30" s="9">
        <v>23</v>
      </c>
      <c r="B30" s="9" t="str">
        <f t="shared" si="0"/>
        <v>*</v>
      </c>
      <c r="C30" s="9" t="str">
        <f t="shared" si="1"/>
        <v>*</v>
      </c>
      <c r="D30" s="9" t="str">
        <f t="shared" si="2"/>
        <v>*</v>
      </c>
      <c r="E30" s="9"/>
      <c r="F30" s="467"/>
      <c r="G30" s="468"/>
      <c r="H30" s="304"/>
      <c r="I30" s="305"/>
      <c r="J30" s="306"/>
      <c r="K30" s="307"/>
      <c r="L30" s="303"/>
      <c r="M30" s="109"/>
      <c r="N30" s="110"/>
      <c r="O30" s="273"/>
      <c r="P30" s="110"/>
      <c r="Q30" s="273"/>
      <c r="R30" s="308"/>
      <c r="S30" s="275"/>
      <c r="T30" s="469"/>
      <c r="U30" s="475"/>
      <c r="V30" s="95"/>
      <c r="X30" s="12" t="str">
        <f>IF(I30="","",COUNTIF($I$8:$I$42,"&lt;"&amp;I30)+COUNTIF($I$8:I30,I30))</f>
        <v/>
      </c>
    </row>
    <row r="31" spans="1:24" ht="27.95" customHeight="1">
      <c r="A31" s="9">
        <v>24</v>
      </c>
      <c r="B31" s="9" t="str">
        <f t="shared" si="0"/>
        <v>*</v>
      </c>
      <c r="C31" s="9" t="str">
        <f t="shared" si="1"/>
        <v>*</v>
      </c>
      <c r="D31" s="9" t="str">
        <f t="shared" si="2"/>
        <v>*</v>
      </c>
      <c r="E31" s="9"/>
      <c r="F31" s="467"/>
      <c r="G31" s="468"/>
      <c r="H31" s="304"/>
      <c r="I31" s="305"/>
      <c r="J31" s="306"/>
      <c r="K31" s="307"/>
      <c r="L31" s="303"/>
      <c r="M31" s="109"/>
      <c r="N31" s="110"/>
      <c r="O31" s="273"/>
      <c r="P31" s="110"/>
      <c r="Q31" s="273"/>
      <c r="R31" s="308"/>
      <c r="S31" s="275"/>
      <c r="T31" s="469"/>
      <c r="U31" s="475"/>
      <c r="V31" s="95"/>
      <c r="X31" s="12" t="str">
        <f>IF(I31="","",COUNTIF($I$8:$I$42,"&lt;"&amp;I31)+COUNTIF($I$8:I31,I31))</f>
        <v/>
      </c>
    </row>
    <row r="32" spans="1:24" ht="27.95" customHeight="1">
      <c r="A32" s="9">
        <v>25</v>
      </c>
      <c r="B32" s="9" t="str">
        <f t="shared" si="0"/>
        <v>*</v>
      </c>
      <c r="C32" s="9" t="str">
        <f t="shared" si="1"/>
        <v>*</v>
      </c>
      <c r="D32" s="9" t="str">
        <f t="shared" si="2"/>
        <v>*</v>
      </c>
      <c r="E32" s="9"/>
      <c r="F32" s="467"/>
      <c r="G32" s="468"/>
      <c r="H32" s="304"/>
      <c r="I32" s="305"/>
      <c r="J32" s="306"/>
      <c r="K32" s="307"/>
      <c r="L32" s="303"/>
      <c r="M32" s="109"/>
      <c r="N32" s="110"/>
      <c r="O32" s="273"/>
      <c r="P32" s="110"/>
      <c r="Q32" s="273"/>
      <c r="R32" s="308"/>
      <c r="S32" s="275"/>
      <c r="T32" s="469"/>
      <c r="U32" s="475"/>
      <c r="V32" s="95"/>
      <c r="X32" s="12" t="str">
        <f>IF(I32="","",COUNTIF($I$8:$I$42,"&lt;"&amp;I32)+COUNTIF($I$8:I32,I32))</f>
        <v/>
      </c>
    </row>
    <row r="33" spans="1:24" ht="27.95" customHeight="1">
      <c r="A33" s="9">
        <v>26</v>
      </c>
      <c r="B33" s="9" t="str">
        <f t="shared" si="0"/>
        <v>*</v>
      </c>
      <c r="C33" s="9" t="str">
        <f t="shared" si="1"/>
        <v>*</v>
      </c>
      <c r="D33" s="9" t="str">
        <f t="shared" si="2"/>
        <v>*</v>
      </c>
      <c r="E33" s="9"/>
      <c r="F33" s="467"/>
      <c r="G33" s="468"/>
      <c r="H33" s="304"/>
      <c r="I33" s="305"/>
      <c r="J33" s="306"/>
      <c r="K33" s="307"/>
      <c r="L33" s="303"/>
      <c r="M33" s="109"/>
      <c r="N33" s="110"/>
      <c r="O33" s="273"/>
      <c r="P33" s="110"/>
      <c r="Q33" s="273"/>
      <c r="R33" s="308"/>
      <c r="S33" s="275"/>
      <c r="T33" s="469"/>
      <c r="U33" s="475"/>
      <c r="V33" s="95"/>
      <c r="X33" s="12" t="str">
        <f>IF(I33="","",COUNTIF($I$8:$I$42,"&lt;"&amp;I33)+COUNTIF($I$8:I33,I33))</f>
        <v/>
      </c>
    </row>
    <row r="34" spans="1:24" ht="27.95" customHeight="1">
      <c r="A34" s="9">
        <v>27</v>
      </c>
      <c r="B34" s="9" t="str">
        <f t="shared" si="0"/>
        <v>*</v>
      </c>
      <c r="C34" s="9" t="str">
        <f t="shared" si="1"/>
        <v>*</v>
      </c>
      <c r="D34" s="9" t="str">
        <f t="shared" si="2"/>
        <v>*</v>
      </c>
      <c r="E34" s="9"/>
      <c r="F34" s="467"/>
      <c r="G34" s="468"/>
      <c r="H34" s="304"/>
      <c r="I34" s="305"/>
      <c r="J34" s="306"/>
      <c r="K34" s="307"/>
      <c r="L34" s="303"/>
      <c r="M34" s="109"/>
      <c r="N34" s="110"/>
      <c r="O34" s="273"/>
      <c r="P34" s="110"/>
      <c r="Q34" s="273"/>
      <c r="R34" s="308"/>
      <c r="S34" s="275"/>
      <c r="T34" s="469"/>
      <c r="U34" s="475"/>
      <c r="V34" s="95"/>
      <c r="X34" s="12" t="str">
        <f>IF(I34="","",COUNTIF($I$8:$I$42,"&lt;"&amp;I34)+COUNTIF($I$8:I34,I34))</f>
        <v/>
      </c>
    </row>
    <row r="35" spans="1:24" ht="27.95" customHeight="1">
      <c r="A35" s="9">
        <v>28</v>
      </c>
      <c r="B35" s="9" t="str">
        <f t="shared" si="0"/>
        <v>*</v>
      </c>
      <c r="C35" s="9" t="str">
        <f t="shared" si="1"/>
        <v>*</v>
      </c>
      <c r="D35" s="9" t="str">
        <f t="shared" si="2"/>
        <v>*</v>
      </c>
      <c r="E35" s="9"/>
      <c r="F35" s="467"/>
      <c r="G35" s="468"/>
      <c r="H35" s="304"/>
      <c r="I35" s="305"/>
      <c r="J35" s="306"/>
      <c r="K35" s="307"/>
      <c r="L35" s="303"/>
      <c r="M35" s="109"/>
      <c r="N35" s="110"/>
      <c r="O35" s="273"/>
      <c r="P35" s="110"/>
      <c r="Q35" s="273"/>
      <c r="R35" s="308"/>
      <c r="S35" s="275"/>
      <c r="T35" s="469"/>
      <c r="U35" s="475"/>
      <c r="V35" s="95"/>
      <c r="X35" s="12" t="str">
        <f>IF(I35="","",COUNTIF($I$8:$I$42,"&lt;"&amp;I35)+COUNTIF($I$8:I35,I35))</f>
        <v/>
      </c>
    </row>
    <row r="36" spans="1:24" ht="27.95" customHeight="1">
      <c r="A36" s="9">
        <v>29</v>
      </c>
      <c r="B36" s="9" t="str">
        <f t="shared" si="0"/>
        <v>*</v>
      </c>
      <c r="C36" s="9" t="str">
        <f t="shared" si="1"/>
        <v>*</v>
      </c>
      <c r="D36" s="9" t="str">
        <f t="shared" si="2"/>
        <v>*</v>
      </c>
      <c r="E36" s="9"/>
      <c r="F36" s="467"/>
      <c r="G36" s="468"/>
      <c r="H36" s="304"/>
      <c r="I36" s="305"/>
      <c r="J36" s="306"/>
      <c r="K36" s="307"/>
      <c r="L36" s="303"/>
      <c r="M36" s="109"/>
      <c r="N36" s="110"/>
      <c r="O36" s="273"/>
      <c r="P36" s="110"/>
      <c r="Q36" s="273"/>
      <c r="R36" s="308"/>
      <c r="S36" s="275"/>
      <c r="T36" s="469"/>
      <c r="U36" s="475"/>
      <c r="V36" s="95"/>
      <c r="X36" s="12" t="str">
        <f>IF(I36="","",COUNTIF($I$8:$I$42,"&lt;"&amp;I36)+COUNTIF($I$8:I36,I36))</f>
        <v/>
      </c>
    </row>
    <row r="37" spans="1:24" ht="27.95" customHeight="1">
      <c r="A37" s="9">
        <v>30</v>
      </c>
      <c r="B37" s="9" t="str">
        <f t="shared" si="0"/>
        <v>*</v>
      </c>
      <c r="C37" s="9" t="str">
        <f t="shared" si="1"/>
        <v>*</v>
      </c>
      <c r="D37" s="9" t="str">
        <f t="shared" si="2"/>
        <v>*</v>
      </c>
      <c r="E37" s="9"/>
      <c r="F37" s="467"/>
      <c r="G37" s="468"/>
      <c r="H37" s="304"/>
      <c r="I37" s="305"/>
      <c r="J37" s="306"/>
      <c r="K37" s="307"/>
      <c r="L37" s="303"/>
      <c r="M37" s="109"/>
      <c r="N37" s="110"/>
      <c r="O37" s="273"/>
      <c r="P37" s="110"/>
      <c r="Q37" s="273"/>
      <c r="R37" s="308"/>
      <c r="S37" s="275"/>
      <c r="T37" s="469"/>
      <c r="U37" s="475"/>
      <c r="V37" s="95"/>
      <c r="X37" s="12" t="str">
        <f>IF(I37="","",COUNTIF($I$8:$I$42,"&lt;"&amp;I37)+COUNTIF($I$8:I37,I37))</f>
        <v/>
      </c>
    </row>
    <row r="38" spans="1:24" ht="27.95" customHeight="1">
      <c r="A38" s="9">
        <v>31</v>
      </c>
      <c r="B38" s="9" t="str">
        <f t="shared" si="0"/>
        <v>*</v>
      </c>
      <c r="C38" s="9" t="str">
        <f t="shared" si="1"/>
        <v>*</v>
      </c>
      <c r="D38" s="9" t="str">
        <f t="shared" si="2"/>
        <v>*</v>
      </c>
      <c r="E38" s="9"/>
      <c r="F38" s="467"/>
      <c r="G38" s="468"/>
      <c r="H38" s="304"/>
      <c r="I38" s="305"/>
      <c r="J38" s="306"/>
      <c r="K38" s="307"/>
      <c r="L38" s="303"/>
      <c r="M38" s="109"/>
      <c r="N38" s="110"/>
      <c r="O38" s="273"/>
      <c r="P38" s="110"/>
      <c r="Q38" s="273"/>
      <c r="R38" s="308"/>
      <c r="S38" s="275"/>
      <c r="T38" s="469"/>
      <c r="U38" s="475"/>
      <c r="V38" s="95"/>
      <c r="X38" s="12" t="str">
        <f>IF(I38="","",COUNTIF($I$8:$I$42,"&lt;"&amp;I38)+COUNTIF($I$8:I38,I38))</f>
        <v/>
      </c>
    </row>
    <row r="39" spans="1:24" ht="27.95" customHeight="1">
      <c r="A39" s="9">
        <v>32</v>
      </c>
      <c r="B39" s="9" t="str">
        <f t="shared" si="0"/>
        <v>*</v>
      </c>
      <c r="C39" s="9" t="str">
        <f t="shared" si="1"/>
        <v>*</v>
      </c>
      <c r="D39" s="9" t="str">
        <f t="shared" si="2"/>
        <v>*</v>
      </c>
      <c r="E39" s="9"/>
      <c r="F39" s="467"/>
      <c r="G39" s="468"/>
      <c r="H39" s="304"/>
      <c r="I39" s="305"/>
      <c r="J39" s="306"/>
      <c r="K39" s="307"/>
      <c r="L39" s="303"/>
      <c r="M39" s="109"/>
      <c r="N39" s="110"/>
      <c r="O39" s="273"/>
      <c r="P39" s="110"/>
      <c r="Q39" s="273"/>
      <c r="R39" s="308"/>
      <c r="S39" s="275"/>
      <c r="T39" s="469"/>
      <c r="U39" s="470"/>
      <c r="V39" s="95"/>
      <c r="X39" s="12" t="str">
        <f>IF(I39="","",COUNTIF($I$8:$I$42,"&lt;"&amp;I39)+COUNTIF($I$8:I39,I39))</f>
        <v/>
      </c>
    </row>
    <row r="40" spans="1:24" ht="27.95" customHeight="1">
      <c r="A40" s="9">
        <v>33</v>
      </c>
      <c r="B40" s="9" t="str">
        <f t="shared" si="0"/>
        <v>*</v>
      </c>
      <c r="C40" s="9" t="str">
        <f t="shared" si="1"/>
        <v>*</v>
      </c>
      <c r="D40" s="9" t="str">
        <f t="shared" si="2"/>
        <v>*</v>
      </c>
      <c r="E40" s="9"/>
      <c r="F40" s="467"/>
      <c r="G40" s="468"/>
      <c r="H40" s="304"/>
      <c r="I40" s="305"/>
      <c r="J40" s="306"/>
      <c r="K40" s="307"/>
      <c r="L40" s="303"/>
      <c r="M40" s="109"/>
      <c r="N40" s="110"/>
      <c r="O40" s="273"/>
      <c r="P40" s="110"/>
      <c r="Q40" s="273"/>
      <c r="R40" s="308"/>
      <c r="S40" s="275"/>
      <c r="T40" s="469"/>
      <c r="U40" s="470"/>
      <c r="V40" s="95"/>
      <c r="X40" s="12" t="str">
        <f>IF(I40="","",COUNTIF($I$8:$I$42,"&lt;"&amp;I40)+COUNTIF($I$8:I40,I40))</f>
        <v/>
      </c>
    </row>
    <row r="41" spans="1:24" ht="27.95" customHeight="1">
      <c r="A41" s="9">
        <v>34</v>
      </c>
      <c r="B41" s="9" t="str">
        <f t="shared" si="0"/>
        <v>*</v>
      </c>
      <c r="C41" s="9" t="str">
        <f t="shared" si="1"/>
        <v>*</v>
      </c>
      <c r="D41" s="9" t="str">
        <f t="shared" si="2"/>
        <v>*</v>
      </c>
      <c r="E41" s="9"/>
      <c r="F41" s="467"/>
      <c r="G41" s="468"/>
      <c r="H41" s="304"/>
      <c r="I41" s="305"/>
      <c r="J41" s="306"/>
      <c r="K41" s="307"/>
      <c r="L41" s="303"/>
      <c r="M41" s="109"/>
      <c r="N41" s="110"/>
      <c r="O41" s="273"/>
      <c r="P41" s="110"/>
      <c r="Q41" s="273"/>
      <c r="R41" s="308"/>
      <c r="S41" s="275"/>
      <c r="T41" s="469"/>
      <c r="U41" s="470"/>
      <c r="V41" s="95"/>
      <c r="X41" s="12" t="str">
        <f>IF(I41="","",COUNTIF($I$8:$I$42,"&lt;"&amp;I41)+COUNTIF($I$8:I41,I41))</f>
        <v/>
      </c>
    </row>
    <row r="42" spans="1:24" ht="27.95" customHeight="1" thickBot="1">
      <c r="A42" s="9">
        <v>35</v>
      </c>
      <c r="B42" s="9" t="str">
        <f t="shared" si="0"/>
        <v>*</v>
      </c>
      <c r="C42" s="9" t="str">
        <f t="shared" si="1"/>
        <v>*</v>
      </c>
      <c r="D42" s="9" t="str">
        <f t="shared" si="2"/>
        <v>*</v>
      </c>
      <c r="E42" s="9"/>
      <c r="F42" s="471"/>
      <c r="G42" s="472"/>
      <c r="H42" s="309"/>
      <c r="I42" s="310"/>
      <c r="J42" s="311"/>
      <c r="K42" s="309"/>
      <c r="L42" s="312"/>
      <c r="M42" s="140"/>
      <c r="N42" s="115"/>
      <c r="O42" s="116"/>
      <c r="P42" s="115"/>
      <c r="Q42" s="116"/>
      <c r="R42" s="313"/>
      <c r="S42" s="277"/>
      <c r="T42" s="473"/>
      <c r="U42" s="474"/>
      <c r="V42" s="95"/>
      <c r="X42" s="12" t="str">
        <f>IF(I42="","",COUNTIF($I$8:$I$42,"&lt;"&amp;I42)+COUNTIF($I$8:I42,I42))</f>
        <v/>
      </c>
    </row>
    <row r="43" spans="1:24" ht="18" customHeight="1">
      <c r="A43" s="95"/>
      <c r="B43" s="95"/>
      <c r="C43" s="95"/>
      <c r="D43" s="95"/>
      <c r="E43" s="95"/>
      <c r="F43" s="95"/>
      <c r="G43" s="314"/>
      <c r="H43" s="95"/>
      <c r="I43" s="95"/>
      <c r="J43" s="95"/>
      <c r="K43" s="95"/>
      <c r="L43" s="95"/>
      <c r="M43" s="95"/>
      <c r="N43" s="95"/>
      <c r="O43" s="95"/>
      <c r="P43" s="95"/>
      <c r="Q43" s="95"/>
      <c r="R43" s="95"/>
      <c r="S43" s="95"/>
      <c r="T43" s="95"/>
      <c r="U43" s="95"/>
      <c r="V43" s="95"/>
    </row>
    <row r="44" spans="1:24" ht="18" customHeight="1">
      <c r="A44" s="95"/>
      <c r="B44" s="95"/>
      <c r="C44" s="95"/>
      <c r="D44" s="95"/>
      <c r="E44" s="95"/>
      <c r="F44" s="95" t="s">
        <v>6</v>
      </c>
      <c r="G44" s="315">
        <v>1</v>
      </c>
      <c r="H44" s="316" t="s">
        <v>439</v>
      </c>
      <c r="I44" s="95"/>
      <c r="J44" s="95"/>
      <c r="K44" s="95"/>
      <c r="L44" s="95"/>
      <c r="M44" s="95"/>
      <c r="N44" s="95"/>
      <c r="O44" s="95"/>
      <c r="P44" s="95"/>
      <c r="Q44" s="95"/>
      <c r="R44" s="95"/>
      <c r="S44" s="95"/>
      <c r="T44" s="95"/>
      <c r="U44" s="95"/>
      <c r="V44" s="95"/>
    </row>
    <row r="45" spans="1:24" ht="18" customHeight="1">
      <c r="A45" s="95"/>
      <c r="B45" s="95"/>
      <c r="C45" s="95"/>
      <c r="D45" s="95"/>
      <c r="E45" s="95"/>
      <c r="F45" s="95"/>
      <c r="G45" s="315">
        <v>2</v>
      </c>
      <c r="H45" s="95" t="s">
        <v>121</v>
      </c>
      <c r="I45" s="95"/>
      <c r="J45" s="95"/>
      <c r="K45" s="95"/>
      <c r="L45" s="95"/>
      <c r="M45" s="95"/>
      <c r="N45" s="95"/>
      <c r="O45" s="95"/>
      <c r="P45" s="95"/>
      <c r="Q45" s="95"/>
      <c r="R45" s="95"/>
      <c r="S45" s="95"/>
      <c r="T45" s="95"/>
      <c r="U45" s="95"/>
      <c r="V45" s="95"/>
    </row>
    <row r="46" spans="1:24" ht="18" customHeight="1">
      <c r="A46" s="95"/>
      <c r="B46" s="95"/>
      <c r="C46" s="95"/>
      <c r="D46" s="95"/>
      <c r="E46" s="95"/>
      <c r="F46" s="95"/>
      <c r="G46" s="315"/>
      <c r="H46" s="95" t="s">
        <v>123</v>
      </c>
      <c r="I46" s="95"/>
      <c r="J46" s="95"/>
      <c r="K46" s="95"/>
      <c r="L46" s="95"/>
      <c r="M46" s="95"/>
      <c r="N46" s="95"/>
      <c r="O46" s="95"/>
      <c r="P46" s="95"/>
      <c r="Q46" s="95"/>
      <c r="R46" s="95"/>
      <c r="S46" s="95"/>
      <c r="T46" s="95"/>
      <c r="U46" s="95"/>
      <c r="V46" s="95"/>
    </row>
    <row r="47" spans="1:24" ht="18" customHeight="1">
      <c r="A47" s="95"/>
      <c r="B47" s="95"/>
      <c r="C47" s="95"/>
      <c r="D47" s="95"/>
      <c r="E47" s="95"/>
      <c r="F47" s="95"/>
      <c r="G47" s="315"/>
      <c r="H47" s="95" t="s">
        <v>122</v>
      </c>
      <c r="I47" s="95"/>
      <c r="J47" s="95"/>
      <c r="K47" s="95"/>
      <c r="L47" s="95"/>
      <c r="M47" s="95"/>
      <c r="N47" s="95"/>
      <c r="O47" s="95"/>
      <c r="P47" s="95"/>
      <c r="Q47" s="95"/>
      <c r="R47" s="95"/>
      <c r="S47" s="95"/>
      <c r="T47" s="95"/>
      <c r="U47" s="95"/>
      <c r="V47" s="95"/>
    </row>
    <row r="48" spans="1:24" ht="18" customHeight="1">
      <c r="A48" s="95"/>
      <c r="B48" s="95"/>
      <c r="C48" s="95"/>
      <c r="D48" s="95"/>
      <c r="E48" s="95"/>
      <c r="F48" s="95"/>
      <c r="G48" s="315">
        <v>3</v>
      </c>
      <c r="H48" s="95" t="s">
        <v>125</v>
      </c>
      <c r="I48" s="317"/>
      <c r="J48" s="317"/>
      <c r="K48" s="317"/>
      <c r="L48" s="95"/>
      <c r="M48" s="95"/>
      <c r="N48" s="95"/>
      <c r="O48" s="95"/>
      <c r="P48" s="95"/>
      <c r="Q48" s="95"/>
      <c r="R48" s="95"/>
      <c r="S48" s="95"/>
      <c r="T48" s="95"/>
      <c r="U48" s="95"/>
      <c r="V48" s="95"/>
    </row>
    <row r="49" spans="1:22" ht="18" customHeight="1">
      <c r="A49" s="95"/>
      <c r="B49" s="95"/>
      <c r="C49" s="95"/>
      <c r="D49" s="95"/>
      <c r="E49" s="95"/>
      <c r="F49" s="95"/>
      <c r="G49" s="318">
        <v>4</v>
      </c>
      <c r="H49" s="319" t="s">
        <v>455</v>
      </c>
      <c r="I49" s="95"/>
      <c r="J49" s="95"/>
      <c r="K49" s="95"/>
      <c r="L49" s="95"/>
      <c r="M49" s="95"/>
      <c r="N49" s="95"/>
      <c r="O49" s="95"/>
      <c r="P49" s="95"/>
      <c r="Q49" s="95"/>
      <c r="R49" s="95"/>
      <c r="S49" s="95"/>
      <c r="T49" s="95"/>
      <c r="U49" s="95"/>
      <c r="V49" s="95"/>
    </row>
    <row r="50" spans="1:22" ht="18" customHeight="1">
      <c r="A50" s="95"/>
      <c r="B50" s="95"/>
      <c r="C50" s="95"/>
      <c r="D50" s="95"/>
      <c r="E50" s="95"/>
      <c r="F50" s="95"/>
      <c r="G50" s="315">
        <v>5</v>
      </c>
      <c r="H50" s="95" t="s">
        <v>290</v>
      </c>
      <c r="I50" s="95"/>
      <c r="J50" s="95"/>
      <c r="K50" s="95"/>
      <c r="L50" s="95"/>
      <c r="M50" s="95"/>
      <c r="N50" s="95"/>
      <c r="O50" s="95"/>
      <c r="P50" s="95"/>
      <c r="Q50" s="95"/>
      <c r="R50" s="95"/>
      <c r="S50" s="95"/>
      <c r="T50" s="95"/>
      <c r="U50" s="95"/>
      <c r="V50" s="95"/>
    </row>
    <row r="51" spans="1:22" ht="18" customHeight="1">
      <c r="A51" s="95"/>
      <c r="B51" s="95"/>
      <c r="C51" s="95"/>
      <c r="D51" s="95"/>
      <c r="E51" s="95"/>
      <c r="F51" s="95"/>
      <c r="G51" s="315"/>
      <c r="H51" s="95" t="s">
        <v>447</v>
      </c>
      <c r="I51" s="95"/>
      <c r="J51" s="95"/>
      <c r="K51" s="95"/>
      <c r="L51" s="95"/>
      <c r="M51" s="95"/>
      <c r="N51" s="95"/>
      <c r="O51" s="95"/>
      <c r="P51" s="95"/>
      <c r="Q51" s="95"/>
      <c r="R51" s="95"/>
      <c r="S51" s="95"/>
      <c r="T51" s="95"/>
      <c r="U51" s="95"/>
      <c r="V51" s="95"/>
    </row>
    <row r="52" spans="1:22" ht="18" customHeight="1">
      <c r="A52" s="95"/>
      <c r="B52" s="95"/>
      <c r="C52" s="95"/>
      <c r="D52" s="95"/>
      <c r="E52" s="95"/>
      <c r="F52" s="95"/>
      <c r="G52" s="95"/>
      <c r="H52" s="95"/>
      <c r="I52" s="95"/>
      <c r="J52" s="95"/>
      <c r="K52" s="95"/>
      <c r="L52" s="95"/>
      <c r="M52" s="95"/>
      <c r="N52" s="95"/>
      <c r="O52" s="95"/>
      <c r="P52" s="95"/>
      <c r="Q52" s="95"/>
      <c r="R52" s="95"/>
      <c r="S52" s="95"/>
      <c r="T52" s="95"/>
      <c r="U52" s="95"/>
      <c r="V52" s="95"/>
    </row>
    <row r="53" spans="1:22">
      <c r="A53" s="95"/>
      <c r="B53" s="95"/>
      <c r="C53" s="95"/>
      <c r="D53" s="95"/>
      <c r="E53" s="95"/>
      <c r="F53" s="95"/>
      <c r="G53" s="95"/>
      <c r="H53" s="95"/>
      <c r="I53" s="95"/>
      <c r="J53" s="95"/>
      <c r="K53" s="95"/>
      <c r="L53" s="95"/>
      <c r="M53" s="95"/>
      <c r="N53" s="95"/>
      <c r="O53" s="95"/>
      <c r="P53" s="95"/>
      <c r="Q53" s="95"/>
      <c r="R53" s="95"/>
      <c r="S53" s="95"/>
      <c r="T53" s="95"/>
      <c r="U53" s="95"/>
      <c r="V53" s="95"/>
    </row>
    <row r="54" spans="1:22">
      <c r="A54" s="95"/>
      <c r="B54" s="95"/>
      <c r="C54" s="95"/>
      <c r="D54" s="95"/>
      <c r="E54" s="95"/>
      <c r="F54" s="466"/>
      <c r="G54" s="466"/>
      <c r="H54" s="320"/>
      <c r="I54" s="95"/>
      <c r="J54" s="95"/>
      <c r="K54" s="95"/>
      <c r="L54" s="95"/>
      <c r="M54" s="95"/>
      <c r="N54" s="95"/>
      <c r="O54" s="95"/>
      <c r="P54" s="95"/>
      <c r="Q54" s="95"/>
      <c r="R54" s="95"/>
      <c r="S54" s="95"/>
      <c r="T54" s="95"/>
      <c r="U54" s="95"/>
      <c r="V54" s="95"/>
    </row>
    <row r="55" spans="1:22">
      <c r="A55" s="95"/>
      <c r="B55" s="95"/>
      <c r="C55" s="95"/>
      <c r="D55" s="95"/>
      <c r="E55" s="95"/>
      <c r="F55" s="95"/>
      <c r="G55" s="95"/>
      <c r="H55" s="95"/>
      <c r="I55" s="95"/>
      <c r="J55" s="95"/>
      <c r="K55" s="95"/>
      <c r="L55" s="95"/>
      <c r="M55" s="95"/>
      <c r="N55" s="95"/>
      <c r="O55" s="95"/>
      <c r="P55" s="95"/>
      <c r="Q55" s="95"/>
      <c r="R55" s="95"/>
      <c r="S55" s="95"/>
      <c r="T55" s="95"/>
      <c r="U55" s="95"/>
      <c r="V55" s="95"/>
    </row>
    <row r="56" spans="1:22">
      <c r="A56" s="95"/>
      <c r="B56" s="95"/>
      <c r="C56" s="95"/>
      <c r="D56" s="95"/>
      <c r="E56" s="95"/>
      <c r="F56" s="95"/>
      <c r="G56" s="95"/>
      <c r="H56" s="95"/>
      <c r="I56" s="95"/>
      <c r="J56" s="95"/>
      <c r="K56" s="95"/>
      <c r="L56" s="95"/>
      <c r="M56" s="95"/>
      <c r="N56" s="95"/>
      <c r="O56" s="95"/>
      <c r="P56" s="95"/>
      <c r="Q56" s="95"/>
      <c r="R56" s="95"/>
      <c r="S56" s="95"/>
      <c r="T56" s="95"/>
      <c r="U56" s="95"/>
      <c r="V56" s="95"/>
    </row>
    <row r="57" spans="1:22">
      <c r="A57" s="95"/>
      <c r="B57" s="95"/>
      <c r="C57" s="95"/>
      <c r="D57" s="95"/>
      <c r="E57" s="95"/>
      <c r="F57" s="95"/>
      <c r="G57" s="95"/>
      <c r="H57" s="95"/>
      <c r="I57" s="95"/>
      <c r="J57" s="95"/>
      <c r="K57" s="95"/>
      <c r="L57" s="95"/>
      <c r="M57" s="95"/>
      <c r="N57" s="95"/>
      <c r="O57" s="95"/>
      <c r="P57" s="95"/>
      <c r="Q57" s="95"/>
      <c r="R57" s="95"/>
      <c r="S57" s="95"/>
      <c r="T57" s="95"/>
      <c r="U57" s="95"/>
      <c r="V57" s="95"/>
    </row>
    <row r="58" spans="1:22">
      <c r="A58" s="95"/>
      <c r="B58" s="95"/>
      <c r="C58" s="95"/>
      <c r="D58" s="95"/>
      <c r="E58" s="95"/>
      <c r="F58" s="95"/>
      <c r="G58" s="95"/>
      <c r="H58" s="95"/>
      <c r="I58" s="95"/>
      <c r="J58" s="95"/>
      <c r="K58" s="95"/>
      <c r="L58" s="95"/>
      <c r="M58" s="95"/>
      <c r="N58" s="95"/>
      <c r="O58" s="95"/>
      <c r="P58" s="95"/>
      <c r="Q58" s="95"/>
      <c r="R58" s="95"/>
      <c r="S58" s="95"/>
      <c r="T58" s="95"/>
      <c r="U58" s="95"/>
      <c r="V58" s="95"/>
    </row>
    <row r="59" spans="1:22"/>
    <row r="60" spans="1:22"/>
    <row r="61" spans="1:22"/>
    <row r="62" spans="1:22"/>
    <row r="63" spans="1:22"/>
    <row r="64" spans="1:22" ht="13.5" customHeight="1"/>
    <row r="65" ht="13.5" customHeight="1"/>
    <row r="66" ht="13.5" customHeight="1"/>
  </sheetData>
  <sheetProtection password="D8F5" sheet="1" selectLockedCells="1" selectUnlockedCells="1"/>
  <mergeCells count="82">
    <mergeCell ref="I2:J2"/>
    <mergeCell ref="T7:U7"/>
    <mergeCell ref="F1:R1"/>
    <mergeCell ref="T1:U1"/>
    <mergeCell ref="F2:H2"/>
    <mergeCell ref="R5:S5"/>
    <mergeCell ref="F7:G7"/>
    <mergeCell ref="F4:H5"/>
    <mergeCell ref="I4:J5"/>
    <mergeCell ref="L4:L5"/>
    <mergeCell ref="M4:O5"/>
    <mergeCell ref="F8:G8"/>
    <mergeCell ref="T8:U8"/>
    <mergeCell ref="F9:G9"/>
    <mergeCell ref="T9:U9"/>
    <mergeCell ref="F10:G10"/>
    <mergeCell ref="T10:U10"/>
    <mergeCell ref="F11:G11"/>
    <mergeCell ref="T11:U11"/>
    <mergeCell ref="F12:G12"/>
    <mergeCell ref="T12:U12"/>
    <mergeCell ref="F13:G13"/>
    <mergeCell ref="T13:U13"/>
    <mergeCell ref="F14:G14"/>
    <mergeCell ref="T14:U14"/>
    <mergeCell ref="F15:G15"/>
    <mergeCell ref="T15:U15"/>
    <mergeCell ref="F16:G16"/>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1:G31"/>
    <mergeCell ref="T31:U31"/>
    <mergeCell ref="F32:G32"/>
    <mergeCell ref="T32:U32"/>
    <mergeCell ref="F33:G33"/>
    <mergeCell ref="T33:U33"/>
    <mergeCell ref="F34:G34"/>
    <mergeCell ref="T34:U34"/>
    <mergeCell ref="F35:G35"/>
    <mergeCell ref="T35:U35"/>
    <mergeCell ref="F36:G36"/>
    <mergeCell ref="T36:U36"/>
    <mergeCell ref="F37:G37"/>
    <mergeCell ref="T37:U37"/>
    <mergeCell ref="F38:G38"/>
    <mergeCell ref="T38:U38"/>
    <mergeCell ref="F39:G39"/>
    <mergeCell ref="T39:U39"/>
    <mergeCell ref="F40:G40"/>
    <mergeCell ref="T40:U40"/>
    <mergeCell ref="F54:G54"/>
    <mergeCell ref="F41:G41"/>
    <mergeCell ref="T41:U41"/>
    <mergeCell ref="F42:G42"/>
    <mergeCell ref="T42:U42"/>
  </mergeCells>
  <phoneticPr fontId="1"/>
  <conditionalFormatting sqref="H8:U42">
    <cfRule type="expression" dxfId="71" priority="2">
      <formula>$H8&lt;&gt;""</formula>
    </cfRule>
  </conditionalFormatting>
  <conditionalFormatting sqref="H8:J42">
    <cfRule type="duplicateValues" dxfId="70" priority="1"/>
  </conditionalFormatting>
  <dataValidations count="7">
    <dataValidation imeMode="halfAlpha" allowBlank="1" showInputMessage="1" showErrorMessage="1" sqref="F8:G42 J8:J42" xr:uid="{00000000-0002-0000-0300-000000000000}"/>
    <dataValidation imeMode="fullKatakana" allowBlank="1" showInputMessage="1" showErrorMessage="1" sqref="I8:I42" xr:uid="{00000000-0002-0000-0300-000001000000}"/>
    <dataValidation type="list" imeMode="off" allowBlank="1" showInputMessage="1" showErrorMessage="1" errorTitle="プルダウンから選んでください。" sqref="N7 P7 R7" xr:uid="{00000000-0002-0000-0300-000002000000}">
      <formula1>"SL,GS,SJ,NC,CC,CF,RL"</formula1>
    </dataValidation>
    <dataValidation type="list" imeMode="off" allowBlank="1" showInputMessage="1" sqref="S8:S42 Q8:Q42 O8:O42" xr:uid="{00000000-0002-0000-0300-000003000000}">
      <formula1>"特"</formula1>
    </dataValidation>
    <dataValidation type="list" imeMode="off" allowBlank="1" showInputMessage="1" showErrorMessage="1" errorTitle="半角1～3で入力してください。" sqref="M8:M42" xr:uid="{00000000-0002-0000-0300-000004000000}">
      <formula1>"1,2,3"</formula1>
    </dataValidation>
    <dataValidation type="list" imeMode="hiragana" allowBlank="1" showInputMessage="1" showErrorMessage="1" sqref="R8:R42 N8:N42 P8:P42" xr:uid="{00000000-0002-0000-0300-000005000000}">
      <formula1>"○"</formula1>
    </dataValidation>
    <dataValidation type="list" imeMode="hiragana" allowBlank="1" showInputMessage="1" showErrorMessage="1" sqref="M4" xr:uid="{00000000-0002-0000-03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horizontalDpi="360" verticalDpi="360" r:id="rId1"/>
  <headerFooter alignWithMargins="0">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92D050"/>
    <pageSetUpPr fitToPage="1"/>
  </sheetPr>
  <dimension ref="A1:P52"/>
  <sheetViews>
    <sheetView view="pageBreakPreview" zoomScaleNormal="100" zoomScaleSheetLayoutView="100" workbookViewId="0">
      <selection activeCell="C12" sqref="C12:D12"/>
    </sheetView>
  </sheetViews>
  <sheetFormatPr defaultRowHeight="13.5"/>
  <cols>
    <col min="1" max="1" width="5.75" customWidth="1"/>
    <col min="2" max="2" width="12.75" customWidth="1"/>
    <col min="3" max="6" width="18.75" customWidth="1"/>
    <col min="7" max="12" width="15.75" customWidth="1"/>
  </cols>
  <sheetData>
    <row r="1" spans="1:16" ht="25.15" customHeight="1">
      <c r="A1" s="182" t="s">
        <v>157</v>
      </c>
      <c r="B1" s="182"/>
      <c r="C1" s="126"/>
      <c r="D1" s="126"/>
      <c r="E1" s="126"/>
      <c r="F1" s="126"/>
      <c r="G1" s="126"/>
      <c r="H1" s="126"/>
      <c r="I1" s="126"/>
      <c r="J1" s="126"/>
      <c r="K1" s="126"/>
      <c r="L1" s="126"/>
      <c r="M1" s="126"/>
      <c r="N1" s="126"/>
      <c r="O1" s="126"/>
      <c r="P1" s="126"/>
    </row>
    <row r="2" spans="1:16" ht="20.100000000000001" customHeight="1">
      <c r="A2" s="177"/>
      <c r="B2" s="177"/>
      <c r="C2" s="177"/>
      <c r="D2" s="177"/>
      <c r="E2" s="177"/>
      <c r="F2" s="177"/>
      <c r="G2" s="177"/>
      <c r="H2" s="126"/>
      <c r="I2" s="179" t="s">
        <v>259</v>
      </c>
      <c r="J2" s="126"/>
      <c r="K2" s="126"/>
      <c r="L2" s="126"/>
      <c r="M2" s="126"/>
      <c r="N2" s="126"/>
      <c r="O2" s="126"/>
      <c r="P2" s="126"/>
    </row>
    <row r="3" spans="1:16" ht="19.899999999999999" customHeight="1">
      <c r="A3" s="534" t="s">
        <v>445</v>
      </c>
      <c r="B3" s="534"/>
      <c r="C3" s="534"/>
      <c r="D3" s="534"/>
      <c r="E3" s="534"/>
      <c r="F3" s="534"/>
      <c r="G3" s="534"/>
      <c r="H3" s="534"/>
      <c r="I3" s="534"/>
      <c r="J3" s="126"/>
      <c r="K3" s="126"/>
      <c r="L3" s="126"/>
      <c r="M3" s="126"/>
      <c r="N3" s="126"/>
      <c r="O3" s="126"/>
      <c r="P3" s="126"/>
    </row>
    <row r="4" spans="1:16" ht="15" customHeight="1" thickBot="1">
      <c r="A4" s="126"/>
      <c r="B4" s="126"/>
      <c r="C4" s="126"/>
      <c r="D4" s="126"/>
      <c r="E4" s="126"/>
      <c r="F4" s="126"/>
      <c r="G4" s="126"/>
      <c r="H4" s="126"/>
      <c r="I4" s="126"/>
      <c r="J4" s="126"/>
      <c r="K4" s="126"/>
      <c r="L4" s="126"/>
      <c r="M4" s="126"/>
      <c r="N4" s="126"/>
      <c r="O4" s="126"/>
      <c r="P4" s="126"/>
    </row>
    <row r="5" spans="1:16" ht="19.899999999999999" customHeight="1" thickBot="1">
      <c r="A5" s="535" t="s">
        <v>339</v>
      </c>
      <c r="B5" s="536"/>
      <c r="C5" s="538" t="s">
        <v>501</v>
      </c>
      <c r="D5" s="539"/>
      <c r="E5" s="126"/>
      <c r="F5" s="98"/>
      <c r="G5" s="98"/>
      <c r="H5" s="126"/>
      <c r="I5" s="126"/>
      <c r="J5" s="126"/>
      <c r="K5" s="126"/>
      <c r="L5" s="126"/>
      <c r="M5" s="126"/>
      <c r="N5" s="126"/>
      <c r="O5" s="126"/>
      <c r="P5" s="126"/>
    </row>
    <row r="6" spans="1:16" ht="19.899999999999999" customHeight="1">
      <c r="A6" s="537"/>
      <c r="B6" s="537"/>
      <c r="C6" s="540"/>
      <c r="D6" s="540"/>
      <c r="E6" s="126"/>
      <c r="F6" s="98"/>
      <c r="G6" s="98"/>
      <c r="H6" s="126"/>
      <c r="I6" s="126"/>
      <c r="J6" s="126"/>
      <c r="K6" s="126"/>
      <c r="L6" s="126"/>
      <c r="M6" s="126"/>
      <c r="N6" s="126"/>
      <c r="O6" s="126"/>
      <c r="P6" s="126"/>
    </row>
    <row r="7" spans="1:16" ht="15" customHeight="1" thickBot="1">
      <c r="A7" s="211"/>
      <c r="B7" s="211"/>
      <c r="C7" s="326"/>
      <c r="D7" s="326"/>
      <c r="E7" s="126"/>
      <c r="F7" s="98"/>
      <c r="G7" s="98"/>
      <c r="H7" s="126"/>
      <c r="I7" s="126"/>
      <c r="J7" s="126"/>
      <c r="K7" s="126"/>
      <c r="L7" s="126"/>
      <c r="M7" s="126"/>
      <c r="N7" s="126"/>
      <c r="O7" s="126"/>
      <c r="P7" s="126"/>
    </row>
    <row r="8" spans="1:16" ht="30" customHeight="1" thickBot="1">
      <c r="A8" s="541" t="s">
        <v>7</v>
      </c>
      <c r="B8" s="542"/>
      <c r="C8" s="543" t="str">
        <f>MENU!D8</f>
        <v>都道府県</v>
      </c>
      <c r="D8" s="544"/>
      <c r="E8" s="126"/>
      <c r="F8" s="126"/>
      <c r="G8" s="126"/>
      <c r="H8" s="126"/>
      <c r="I8" s="126"/>
      <c r="J8" s="126"/>
      <c r="K8" s="126"/>
      <c r="L8" s="126"/>
      <c r="M8" s="126"/>
      <c r="N8" s="126"/>
      <c r="O8" s="126"/>
      <c r="P8" s="126"/>
    </row>
    <row r="9" spans="1:16" ht="15" customHeight="1">
      <c r="A9" s="126"/>
      <c r="B9" s="126"/>
      <c r="C9" s="126"/>
      <c r="D9" s="126"/>
      <c r="E9" s="126"/>
      <c r="F9" s="126"/>
      <c r="G9" s="126"/>
      <c r="H9" s="126"/>
      <c r="I9" s="126"/>
      <c r="J9" s="126"/>
      <c r="K9" s="126"/>
      <c r="L9" s="126"/>
      <c r="M9" s="126"/>
      <c r="N9" s="126"/>
      <c r="O9" s="126"/>
      <c r="P9" s="126"/>
    </row>
    <row r="10" spans="1:16" ht="24.95" customHeight="1">
      <c r="A10" s="126"/>
      <c r="B10" s="126"/>
      <c r="C10" s="545" t="s">
        <v>260</v>
      </c>
      <c r="D10" s="546"/>
      <c r="E10" s="545" t="s">
        <v>261</v>
      </c>
      <c r="F10" s="547"/>
      <c r="G10" s="548" t="s">
        <v>262</v>
      </c>
      <c r="H10" s="549"/>
      <c r="I10" s="550"/>
      <c r="J10" s="165"/>
      <c r="K10" s="126"/>
      <c r="L10" s="126"/>
      <c r="M10" s="126"/>
      <c r="N10" s="126"/>
      <c r="O10" s="126"/>
      <c r="P10" s="126"/>
    </row>
    <row r="11" spans="1:16" ht="20.100000000000001" customHeight="1">
      <c r="A11" s="505" t="s">
        <v>518</v>
      </c>
      <c r="B11" s="506"/>
      <c r="C11" s="507"/>
      <c r="D11" s="507"/>
      <c r="E11" s="507"/>
      <c r="F11" s="507"/>
      <c r="G11" s="508"/>
      <c r="H11" s="508"/>
      <c r="I11" s="509"/>
      <c r="J11" s="165"/>
      <c r="K11" s="126"/>
      <c r="L11" s="126"/>
      <c r="M11" s="126"/>
      <c r="N11" s="126"/>
      <c r="O11" s="126"/>
      <c r="P11" s="126"/>
    </row>
    <row r="12" spans="1:16" ht="30" customHeight="1">
      <c r="A12" s="551" t="s">
        <v>486</v>
      </c>
      <c r="B12" s="551"/>
      <c r="C12" s="532"/>
      <c r="D12" s="532"/>
      <c r="E12" s="531"/>
      <c r="F12" s="531"/>
      <c r="G12" s="531"/>
      <c r="H12" s="531"/>
      <c r="I12" s="533"/>
      <c r="J12" s="126"/>
      <c r="K12" s="126"/>
      <c r="L12" s="126"/>
      <c r="M12" s="126"/>
      <c r="N12" s="126"/>
      <c r="O12" s="126"/>
      <c r="P12" s="126"/>
    </row>
    <row r="13" spans="1:16" ht="30" customHeight="1">
      <c r="A13" s="552"/>
      <c r="B13" s="187" t="s">
        <v>263</v>
      </c>
      <c r="C13" s="527"/>
      <c r="D13" s="527"/>
      <c r="E13" s="527"/>
      <c r="F13" s="527"/>
      <c r="G13" s="527"/>
      <c r="H13" s="527"/>
      <c r="I13" s="530"/>
      <c r="J13" s="126"/>
      <c r="K13" s="126"/>
      <c r="L13" s="126"/>
      <c r="M13" s="126"/>
      <c r="N13" s="126"/>
      <c r="O13" s="126"/>
      <c r="P13" s="126"/>
    </row>
    <row r="14" spans="1:16" ht="20.100000000000001" customHeight="1">
      <c r="A14" s="552"/>
      <c r="B14" s="220" t="s">
        <v>357</v>
      </c>
      <c r="C14" s="528" t="s">
        <v>502</v>
      </c>
      <c r="D14" s="528"/>
      <c r="E14" s="528" t="s">
        <v>502</v>
      </c>
      <c r="F14" s="528"/>
      <c r="G14" s="528" t="s">
        <v>502</v>
      </c>
      <c r="H14" s="528"/>
      <c r="I14" s="529"/>
      <c r="J14" s="126"/>
      <c r="K14" s="126"/>
      <c r="L14" s="126"/>
      <c r="M14" s="126"/>
      <c r="N14" s="126"/>
      <c r="O14" s="126"/>
      <c r="P14" s="126"/>
    </row>
    <row r="15" spans="1:16" ht="30" customHeight="1">
      <c r="A15" s="552"/>
      <c r="B15" s="221" t="s">
        <v>356</v>
      </c>
      <c r="C15" s="519"/>
      <c r="D15" s="519"/>
      <c r="E15" s="519"/>
      <c r="F15" s="519"/>
      <c r="G15" s="519"/>
      <c r="H15" s="519"/>
      <c r="I15" s="520"/>
      <c r="J15" s="126"/>
      <c r="K15" s="126"/>
      <c r="L15" s="126"/>
      <c r="M15" s="126"/>
      <c r="N15" s="126"/>
      <c r="O15" s="126"/>
      <c r="P15" s="126"/>
    </row>
    <row r="16" spans="1:16" ht="30" customHeight="1">
      <c r="A16" s="552"/>
      <c r="B16" s="188" t="s">
        <v>264</v>
      </c>
      <c r="C16" s="522"/>
      <c r="D16" s="522"/>
      <c r="E16" s="522"/>
      <c r="F16" s="522"/>
      <c r="G16" s="522"/>
      <c r="H16" s="522"/>
      <c r="I16" s="523"/>
      <c r="J16" s="126"/>
      <c r="K16" s="126"/>
      <c r="L16" s="126"/>
      <c r="M16" s="126"/>
      <c r="N16" s="126"/>
      <c r="O16" s="126"/>
      <c r="P16" s="126"/>
    </row>
    <row r="17" spans="1:16" ht="30" customHeight="1">
      <c r="A17" s="552"/>
      <c r="B17" s="189" t="s">
        <v>266</v>
      </c>
      <c r="C17" s="522"/>
      <c r="D17" s="522"/>
      <c r="E17" s="522"/>
      <c r="F17" s="522"/>
      <c r="G17" s="522"/>
      <c r="H17" s="522"/>
      <c r="I17" s="523"/>
      <c r="J17" s="126"/>
      <c r="K17" s="126"/>
      <c r="L17" s="126"/>
      <c r="M17" s="126"/>
      <c r="N17" s="126"/>
      <c r="O17" s="126"/>
      <c r="P17" s="126"/>
    </row>
    <row r="18" spans="1:16" ht="30" customHeight="1">
      <c r="A18" s="552"/>
      <c r="B18" s="190" t="s">
        <v>331</v>
      </c>
      <c r="C18" s="522"/>
      <c r="D18" s="522"/>
      <c r="E18" s="522"/>
      <c r="F18" s="522"/>
      <c r="G18" s="522"/>
      <c r="H18" s="522"/>
      <c r="I18" s="523"/>
      <c r="J18" s="126"/>
      <c r="K18" s="126"/>
      <c r="L18" s="126"/>
      <c r="M18" s="126"/>
      <c r="N18" s="126"/>
      <c r="O18" s="126"/>
      <c r="P18" s="126"/>
    </row>
    <row r="19" spans="1:16" ht="30" customHeight="1">
      <c r="A19" s="552"/>
      <c r="B19" s="190" t="s">
        <v>267</v>
      </c>
      <c r="C19" s="524"/>
      <c r="D19" s="525"/>
      <c r="E19" s="524"/>
      <c r="F19" s="525"/>
      <c r="G19" s="524"/>
      <c r="H19" s="525"/>
      <c r="I19" s="526"/>
      <c r="J19" s="126"/>
      <c r="K19" s="126"/>
      <c r="L19" s="126"/>
      <c r="M19" s="126"/>
      <c r="N19" s="126"/>
      <c r="O19" s="126"/>
      <c r="P19" s="126"/>
    </row>
    <row r="20" spans="1:16" ht="30" customHeight="1">
      <c r="A20" s="521" t="s">
        <v>268</v>
      </c>
      <c r="B20" s="521"/>
      <c r="C20" s="185" t="s">
        <v>68</v>
      </c>
      <c r="D20" s="186" t="s">
        <v>269</v>
      </c>
      <c r="E20" s="186" t="s">
        <v>270</v>
      </c>
      <c r="F20" s="186" t="s">
        <v>271</v>
      </c>
      <c r="G20" s="186" t="s">
        <v>106</v>
      </c>
      <c r="H20" s="186" t="s">
        <v>108</v>
      </c>
      <c r="I20" s="193" t="s">
        <v>72</v>
      </c>
      <c r="J20" s="126"/>
      <c r="K20" s="126"/>
      <c r="L20" s="126"/>
      <c r="M20" s="126"/>
      <c r="N20" s="126"/>
      <c r="O20" s="126"/>
      <c r="P20" s="126"/>
    </row>
    <row r="21" spans="1:16" ht="30" customHeight="1">
      <c r="A21" s="517" t="s">
        <v>272</v>
      </c>
      <c r="B21" s="191" t="s">
        <v>274</v>
      </c>
      <c r="C21" s="322">
        <f t="shared" ref="C21:H22" ca="1" si="0">C30</f>
        <v>0</v>
      </c>
      <c r="D21" s="322">
        <f t="shared" ca="1" si="0"/>
        <v>0</v>
      </c>
      <c r="E21" s="322">
        <f t="shared" ca="1" si="0"/>
        <v>0</v>
      </c>
      <c r="F21" s="322">
        <f t="shared" ca="1" si="0"/>
        <v>0</v>
      </c>
      <c r="G21" s="322">
        <f t="shared" ca="1" si="0"/>
        <v>0</v>
      </c>
      <c r="H21" s="322">
        <f t="shared" ca="1" si="0"/>
        <v>0</v>
      </c>
      <c r="I21" s="323"/>
      <c r="J21" s="514"/>
      <c r="K21" s="515"/>
      <c r="L21" s="126"/>
      <c r="M21" s="126"/>
      <c r="N21" s="126"/>
      <c r="O21" s="126"/>
      <c r="P21" s="126"/>
    </row>
    <row r="22" spans="1:16" ht="30" customHeight="1">
      <c r="A22" s="518"/>
      <c r="B22" s="192" t="s">
        <v>273</v>
      </c>
      <c r="C22" s="324">
        <f t="shared" ca="1" si="0"/>
        <v>0</v>
      </c>
      <c r="D22" s="324">
        <f t="shared" ca="1" si="0"/>
        <v>0</v>
      </c>
      <c r="E22" s="324">
        <f t="shared" ca="1" si="0"/>
        <v>0</v>
      </c>
      <c r="F22" s="324">
        <f t="shared" ca="1" si="0"/>
        <v>0</v>
      </c>
      <c r="G22" s="324">
        <f t="shared" ca="1" si="0"/>
        <v>0</v>
      </c>
      <c r="H22" s="324">
        <f t="shared" ca="1" si="0"/>
        <v>0</v>
      </c>
      <c r="I22" s="325"/>
      <c r="J22" s="514"/>
      <c r="K22" s="515"/>
      <c r="L22" s="126"/>
      <c r="M22" s="126"/>
      <c r="N22" s="126"/>
      <c r="O22" s="126"/>
      <c r="P22" s="126"/>
    </row>
    <row r="23" spans="1:16" ht="15" customHeight="1">
      <c r="A23" s="126"/>
      <c r="B23" s="126"/>
      <c r="C23" s="126"/>
      <c r="D23" s="126"/>
      <c r="E23" s="126"/>
      <c r="F23" s="126"/>
      <c r="G23" s="126"/>
      <c r="H23" s="126"/>
      <c r="I23" s="126"/>
      <c r="J23" s="126"/>
      <c r="K23" s="126"/>
      <c r="L23" s="126"/>
      <c r="M23" s="126"/>
      <c r="N23" s="126"/>
      <c r="O23" s="126"/>
      <c r="P23" s="126"/>
    </row>
    <row r="24" spans="1:16" ht="20.100000000000001" customHeight="1">
      <c r="A24" s="183" t="s">
        <v>275</v>
      </c>
      <c r="B24" s="126" t="s">
        <v>276</v>
      </c>
      <c r="C24" s="126"/>
      <c r="D24" s="126"/>
      <c r="E24" s="126"/>
      <c r="F24" s="126"/>
      <c r="G24" s="126"/>
      <c r="H24" s="126"/>
      <c r="I24" s="126"/>
      <c r="J24" s="126"/>
      <c r="K24" s="126"/>
      <c r="L24" s="126"/>
      <c r="M24" s="126"/>
      <c r="N24" s="126"/>
      <c r="O24" s="126"/>
      <c r="P24" s="126"/>
    </row>
    <row r="25" spans="1:16" ht="20.100000000000001" customHeight="1">
      <c r="B25" s="126" t="s">
        <v>503</v>
      </c>
      <c r="C25" s="126"/>
      <c r="D25" s="126"/>
      <c r="E25" s="126"/>
      <c r="F25" s="126"/>
      <c r="G25" s="126"/>
      <c r="H25" s="126"/>
      <c r="I25" s="126"/>
      <c r="J25" s="126"/>
      <c r="K25" s="126"/>
      <c r="L25" s="126"/>
      <c r="M25" s="126"/>
      <c r="N25" s="126"/>
      <c r="O25" s="126"/>
      <c r="P25" s="126"/>
    </row>
    <row r="26" spans="1:16">
      <c r="A26" s="126"/>
      <c r="B26" s="126"/>
      <c r="C26" s="126"/>
      <c r="D26" s="126"/>
      <c r="E26" s="126"/>
      <c r="F26" s="126"/>
      <c r="G26" s="126"/>
      <c r="H26" s="126"/>
      <c r="I26" s="126"/>
      <c r="J26" s="126"/>
      <c r="K26" s="126"/>
      <c r="L26" s="126"/>
      <c r="M26" s="126"/>
      <c r="N26" s="126"/>
      <c r="O26" s="126"/>
      <c r="P26" s="126"/>
    </row>
    <row r="27" spans="1:16">
      <c r="A27" s="126"/>
      <c r="B27" s="126"/>
      <c r="C27" s="126"/>
      <c r="D27" s="126"/>
      <c r="E27" s="126"/>
      <c r="F27" s="126"/>
      <c r="G27" s="126"/>
      <c r="H27" s="126"/>
      <c r="I27" s="126"/>
      <c r="J27" s="126"/>
      <c r="K27" s="126"/>
      <c r="L27" s="126"/>
      <c r="M27" s="126"/>
      <c r="N27" s="126"/>
      <c r="O27" s="126"/>
      <c r="P27" s="126"/>
    </row>
    <row r="28" spans="1:16">
      <c r="A28" s="126"/>
      <c r="B28" s="126"/>
      <c r="C28" s="126"/>
      <c r="D28" s="126"/>
      <c r="E28" s="126"/>
      <c r="F28" s="126"/>
      <c r="G28" s="126"/>
      <c r="H28" s="126"/>
      <c r="I28" s="126"/>
      <c r="J28" s="126"/>
      <c r="K28" s="126"/>
      <c r="L28" s="126"/>
      <c r="M28" s="126"/>
      <c r="N28" s="126"/>
      <c r="O28" s="126"/>
      <c r="P28" s="126"/>
    </row>
    <row r="29" spans="1:16" ht="28.15" customHeight="1">
      <c r="A29" s="241"/>
      <c r="B29" s="229" t="s">
        <v>375</v>
      </c>
      <c r="C29" s="194" t="s">
        <v>68</v>
      </c>
      <c r="D29" s="186" t="s">
        <v>269</v>
      </c>
      <c r="E29" s="186" t="s">
        <v>270</v>
      </c>
      <c r="F29" s="186" t="s">
        <v>271</v>
      </c>
      <c r="G29" s="186" t="s">
        <v>106</v>
      </c>
      <c r="H29" s="186" t="s">
        <v>108</v>
      </c>
      <c r="I29" s="222"/>
      <c r="J29" s="126"/>
      <c r="K29" s="126"/>
      <c r="L29" s="126"/>
      <c r="M29" s="126"/>
      <c r="N29" s="126"/>
      <c r="O29" s="126"/>
      <c r="P29" s="126"/>
    </row>
    <row r="30" spans="1:16" ht="28.15" customHeight="1">
      <c r="A30" s="516"/>
      <c r="B30" s="191" t="s">
        <v>274</v>
      </c>
      <c r="C30" s="240">
        <f ca="1">COUNTIF(SL男子!H9:H28,"&lt;&gt;No Data")</f>
        <v>0</v>
      </c>
      <c r="D30" s="240">
        <f ca="1">COUNTIF(GS男子!H9:H28,"&lt;&gt;No Data")</f>
        <v>0</v>
      </c>
      <c r="E30" s="240">
        <f ca="1">COUNTIF(SJ男子!H9:H28,"&lt;&gt;No Data")</f>
        <v>0</v>
      </c>
      <c r="F30" s="240">
        <f ca="1">COUNTIF(NC男子!H9:H28,"&lt;&gt;No Data")</f>
        <v>0</v>
      </c>
      <c r="G30" s="240">
        <f ca="1">COUNTIF(CC男子!H9:H28,"&lt;&gt;No Data")</f>
        <v>0</v>
      </c>
      <c r="H30" s="240">
        <f ca="1">COUNTIF(CF男子!H9:H28,"&lt;&gt;No Data")</f>
        <v>0</v>
      </c>
      <c r="I30" s="223"/>
      <c r="J30" s="126"/>
      <c r="K30" s="126"/>
      <c r="L30" s="126"/>
      <c r="M30" s="126"/>
      <c r="N30" s="126"/>
      <c r="O30" s="126"/>
      <c r="P30" s="126"/>
    </row>
    <row r="31" spans="1:16" ht="28.15" customHeight="1">
      <c r="A31" s="516"/>
      <c r="B31" s="242" t="s">
        <v>273</v>
      </c>
      <c r="C31" s="243">
        <f ca="1">COUNTIF(SL女子!H9:H28,"&lt;&gt;No Data")</f>
        <v>0</v>
      </c>
      <c r="D31" s="243">
        <f ca="1">COUNTIF(GS女子!H9:H28,"&lt;&gt;No Data")</f>
        <v>0</v>
      </c>
      <c r="E31" s="243">
        <f ca="1">COUNTIF(SJ女子!H9:H28,"&lt;&gt;No Data")</f>
        <v>0</v>
      </c>
      <c r="F31" s="243">
        <f ca="1">COUNTIF(NC女子!H9:H28,"&lt;&gt;No Data")</f>
        <v>0</v>
      </c>
      <c r="G31" s="243">
        <f ca="1">COUNTIF(CC女子!H9:H28,"&lt;&gt;No Data")</f>
        <v>0</v>
      </c>
      <c r="H31" s="243">
        <f ca="1">COUNTIF(CF女子!H9:H28,"&lt;&gt;No Data")</f>
        <v>0</v>
      </c>
      <c r="I31" s="223"/>
      <c r="J31" s="126"/>
      <c r="K31" s="126"/>
      <c r="L31" s="126"/>
      <c r="M31" s="126"/>
      <c r="N31" s="126"/>
      <c r="O31" s="126"/>
      <c r="P31" s="126"/>
    </row>
    <row r="32" spans="1:16" ht="28.15" customHeight="1">
      <c r="A32" s="230"/>
      <c r="B32" s="231"/>
      <c r="C32" s="232"/>
      <c r="D32" s="232"/>
      <c r="E32" s="232"/>
      <c r="F32" s="232"/>
      <c r="G32" s="232"/>
      <c r="H32" s="232"/>
      <c r="I32" s="233"/>
      <c r="J32" s="126"/>
      <c r="K32" s="126"/>
      <c r="L32" s="126"/>
      <c r="M32" s="126"/>
      <c r="N32" s="126"/>
      <c r="O32" s="126"/>
      <c r="P32" s="126"/>
    </row>
    <row r="33" spans="1:16" ht="28.15" customHeight="1">
      <c r="A33" s="230"/>
      <c r="B33" s="231"/>
      <c r="C33" s="511" t="s">
        <v>366</v>
      </c>
      <c r="D33" s="511"/>
      <c r="E33" s="511" t="s">
        <v>367</v>
      </c>
      <c r="F33" s="511"/>
      <c r="G33" s="512" t="s">
        <v>368</v>
      </c>
      <c r="H33" s="513"/>
      <c r="I33" s="512" t="s">
        <v>369</v>
      </c>
      <c r="J33" s="513"/>
      <c r="K33" s="511" t="s">
        <v>370</v>
      </c>
      <c r="L33" s="511"/>
      <c r="M33" s="510"/>
      <c r="N33" s="126"/>
      <c r="O33" s="126"/>
      <c r="P33" s="126"/>
    </row>
    <row r="34" spans="1:16" ht="28.15" customHeight="1">
      <c r="A34" s="230"/>
      <c r="B34" s="236"/>
      <c r="C34" s="228" t="s">
        <v>371</v>
      </c>
      <c r="D34" s="228" t="s">
        <v>372</v>
      </c>
      <c r="E34" s="228" t="s">
        <v>371</v>
      </c>
      <c r="F34" s="228" t="s">
        <v>372</v>
      </c>
      <c r="G34" s="228" t="s">
        <v>371</v>
      </c>
      <c r="H34" s="228" t="s">
        <v>372</v>
      </c>
      <c r="I34" s="228" t="s">
        <v>371</v>
      </c>
      <c r="J34" s="228" t="s">
        <v>372</v>
      </c>
      <c r="K34" s="228" t="s">
        <v>371</v>
      </c>
      <c r="L34" s="228" t="s">
        <v>372</v>
      </c>
      <c r="M34" s="510"/>
      <c r="N34" s="126"/>
      <c r="O34" s="126"/>
      <c r="P34" s="126"/>
    </row>
    <row r="35" spans="1:16" ht="28.15" customHeight="1">
      <c r="A35" s="230"/>
      <c r="B35" s="237" t="s">
        <v>373</v>
      </c>
      <c r="C35" s="238">
        <f>アルペン競技参加一覧男子!H54</f>
        <v>0</v>
      </c>
      <c r="D35" s="238">
        <f>アルペン競技参加一覧女子!H54</f>
        <v>0</v>
      </c>
      <c r="E35" s="238">
        <f>ジャンプ競技参加一覧男子!H54</f>
        <v>0</v>
      </c>
      <c r="F35" s="238">
        <f>ジャンプ競技参加一覧女子!H54</f>
        <v>0</v>
      </c>
      <c r="G35" s="239">
        <f ca="1">E30</f>
        <v>0</v>
      </c>
      <c r="H35" s="239">
        <f ca="1">E31</f>
        <v>0</v>
      </c>
      <c r="I35" s="239">
        <f ca="1">F30</f>
        <v>0</v>
      </c>
      <c r="J35" s="239">
        <f ca="1">F31</f>
        <v>0</v>
      </c>
      <c r="K35" s="238">
        <f>クロス競技参加一覧男子!H54</f>
        <v>0</v>
      </c>
      <c r="L35" s="238">
        <f>クロス競技参加一覧女子!H54</f>
        <v>0</v>
      </c>
      <c r="M35" s="235"/>
      <c r="N35" s="126"/>
      <c r="O35" s="126"/>
      <c r="P35" s="126"/>
    </row>
    <row r="36" spans="1:16" ht="28.15" customHeight="1">
      <c r="A36" s="230"/>
      <c r="B36" s="237" t="s">
        <v>374</v>
      </c>
      <c r="C36" s="238">
        <f>アルペン競技参加一覧男子!H55</f>
        <v>0</v>
      </c>
      <c r="D36" s="238">
        <f>アルペン競技参加一覧女子!H55</f>
        <v>0</v>
      </c>
      <c r="E36" s="238">
        <f>ジャンプ競技参加一覧男子!H55</f>
        <v>0</v>
      </c>
      <c r="F36" s="238">
        <f>ジャンプ競技参加一覧女子!H55</f>
        <v>0</v>
      </c>
      <c r="G36" s="238">
        <f ca="1">SJ男子!K50</f>
        <v>0</v>
      </c>
      <c r="H36" s="238">
        <f ca="1">SJ女子!K50</f>
        <v>0</v>
      </c>
      <c r="I36" s="238">
        <f ca="1">NC男子!K50</f>
        <v>0</v>
      </c>
      <c r="J36" s="238">
        <f ca="1">NC女子!K50</f>
        <v>0</v>
      </c>
      <c r="K36" s="238">
        <f>クロス競技参加一覧男子!H55</f>
        <v>0</v>
      </c>
      <c r="L36" s="238">
        <f>クロス競技参加一覧女子!H55</f>
        <v>0</v>
      </c>
      <c r="M36" s="234"/>
      <c r="N36" s="126"/>
      <c r="O36" s="126"/>
      <c r="P36" s="126"/>
    </row>
    <row r="37" spans="1:16" ht="28.35" customHeight="1">
      <c r="A37" s="126"/>
      <c r="B37" s="126"/>
      <c r="C37" s="126"/>
      <c r="D37" s="126"/>
      <c r="E37" s="126"/>
      <c r="F37" s="126"/>
      <c r="G37" s="126"/>
      <c r="H37" s="126"/>
      <c r="I37" s="126"/>
      <c r="J37" s="126"/>
      <c r="K37" s="126"/>
      <c r="L37" s="126"/>
      <c r="M37" s="126"/>
      <c r="N37" s="126"/>
      <c r="O37" s="126"/>
      <c r="P37" s="126"/>
    </row>
    <row r="38" spans="1:16" ht="28.35" customHeight="1">
      <c r="A38" s="126"/>
      <c r="B38" s="511" t="s">
        <v>342</v>
      </c>
      <c r="C38" s="213" t="s">
        <v>344</v>
      </c>
      <c r="D38" s="213" t="s">
        <v>345</v>
      </c>
      <c r="E38" s="213" t="s">
        <v>346</v>
      </c>
      <c r="F38" s="126"/>
      <c r="G38" s="126"/>
      <c r="H38" s="126"/>
      <c r="I38" s="126"/>
      <c r="J38" s="126"/>
      <c r="K38" s="126"/>
      <c r="L38" s="126"/>
      <c r="M38" s="126"/>
      <c r="N38" s="126"/>
      <c r="O38" s="126"/>
      <c r="P38" s="126"/>
    </row>
    <row r="39" spans="1:16" ht="28.35" customHeight="1">
      <c r="A39" s="126"/>
      <c r="B39" s="511"/>
      <c r="C39" s="238">
        <f>リスト!J219</f>
        <v>0</v>
      </c>
      <c r="D39" s="238">
        <f>リスト!W219</f>
        <v>0</v>
      </c>
      <c r="E39" s="238">
        <f>リスト!W220</f>
        <v>0</v>
      </c>
      <c r="F39" s="126"/>
      <c r="G39" s="126"/>
      <c r="H39" s="126"/>
      <c r="I39" s="126"/>
      <c r="J39" s="126"/>
      <c r="K39" s="126"/>
      <c r="L39" s="126"/>
      <c r="M39" s="126"/>
      <c r="N39" s="126"/>
      <c r="O39" s="126"/>
      <c r="P39" s="126"/>
    </row>
    <row r="40" spans="1:16">
      <c r="A40" s="126"/>
      <c r="B40" s="126"/>
      <c r="C40" s="126"/>
      <c r="D40" s="126"/>
      <c r="E40" s="126"/>
      <c r="F40" s="126"/>
      <c r="G40" s="126"/>
      <c r="H40" s="126"/>
      <c r="I40" s="126"/>
      <c r="J40" s="126"/>
      <c r="K40" s="126"/>
      <c r="L40" s="126"/>
      <c r="M40" s="126"/>
      <c r="N40" s="126"/>
      <c r="O40" s="126"/>
      <c r="P40" s="126"/>
    </row>
    <row r="41" spans="1:16">
      <c r="A41" s="126"/>
      <c r="B41" s="126"/>
      <c r="C41" s="126"/>
      <c r="D41" s="126"/>
      <c r="E41" s="126"/>
      <c r="F41" s="126"/>
      <c r="G41" s="126"/>
      <c r="H41" s="126"/>
      <c r="I41" s="126"/>
      <c r="J41" s="126"/>
      <c r="K41" s="126"/>
      <c r="L41" s="126"/>
      <c r="M41" s="126"/>
      <c r="N41" s="126"/>
      <c r="O41" s="126"/>
      <c r="P41" s="126"/>
    </row>
    <row r="42" spans="1:16">
      <c r="A42" s="126"/>
      <c r="B42" s="126"/>
      <c r="C42" s="126"/>
      <c r="D42" s="126"/>
      <c r="E42" s="126"/>
      <c r="F42" s="126"/>
      <c r="G42" s="126"/>
      <c r="H42" s="126"/>
      <c r="I42" s="126"/>
      <c r="J42" s="126"/>
      <c r="K42" s="126"/>
      <c r="L42" s="126"/>
      <c r="M42" s="126"/>
      <c r="N42" s="126"/>
      <c r="O42" s="126"/>
      <c r="P42" s="126"/>
    </row>
    <row r="43" spans="1:16">
      <c r="A43" s="126"/>
      <c r="B43" s="126"/>
      <c r="C43" s="126"/>
      <c r="D43" s="126"/>
      <c r="E43" s="126"/>
      <c r="F43" s="126"/>
      <c r="G43" s="126"/>
      <c r="H43" s="126"/>
      <c r="I43" s="126"/>
      <c r="J43" s="126"/>
      <c r="K43" s="126"/>
      <c r="L43" s="126"/>
      <c r="M43" s="126"/>
      <c r="N43" s="126"/>
      <c r="O43" s="126"/>
      <c r="P43" s="126"/>
    </row>
    <row r="44" spans="1:16">
      <c r="A44" s="126"/>
      <c r="B44" s="126"/>
      <c r="C44" s="126"/>
      <c r="D44" s="126"/>
      <c r="E44" s="126"/>
      <c r="F44" s="126"/>
      <c r="G44" s="126"/>
      <c r="H44" s="126"/>
      <c r="I44" s="126"/>
      <c r="J44" s="126"/>
      <c r="K44" s="126"/>
      <c r="L44" s="126"/>
      <c r="M44" s="126"/>
      <c r="N44" s="126"/>
      <c r="O44" s="126"/>
      <c r="P44" s="126"/>
    </row>
    <row r="45" spans="1:16">
      <c r="A45" s="126"/>
      <c r="B45" s="126"/>
      <c r="C45" s="126"/>
      <c r="D45" s="126"/>
      <c r="E45" s="126"/>
      <c r="F45" s="126"/>
      <c r="G45" s="126"/>
      <c r="H45" s="126"/>
      <c r="I45" s="126"/>
      <c r="J45" s="126"/>
      <c r="K45" s="126"/>
      <c r="L45" s="126"/>
      <c r="M45" s="126"/>
      <c r="N45" s="126"/>
      <c r="O45" s="126"/>
      <c r="P45" s="126"/>
    </row>
    <row r="46" spans="1:16">
      <c r="A46" s="126"/>
      <c r="B46" s="126"/>
      <c r="C46" s="126"/>
      <c r="D46" s="126"/>
      <c r="E46" s="126"/>
      <c r="F46" s="126"/>
      <c r="G46" s="126"/>
      <c r="H46" s="126"/>
      <c r="I46" s="126"/>
      <c r="J46" s="126"/>
      <c r="K46" s="126"/>
      <c r="L46" s="126"/>
      <c r="M46" s="126"/>
      <c r="N46" s="126"/>
      <c r="O46" s="126"/>
      <c r="P46" s="126"/>
    </row>
    <row r="47" spans="1:16">
      <c r="A47" s="126"/>
      <c r="B47" s="126"/>
      <c r="C47" s="126"/>
      <c r="D47" s="126"/>
      <c r="E47" s="126"/>
      <c r="F47" s="126"/>
      <c r="G47" s="126"/>
      <c r="H47" s="126"/>
      <c r="I47" s="126"/>
      <c r="J47" s="126"/>
      <c r="K47" s="126"/>
      <c r="L47" s="126"/>
      <c r="M47" s="126"/>
      <c r="N47" s="126"/>
      <c r="O47" s="126"/>
      <c r="P47" s="126"/>
    </row>
    <row r="48" spans="1:16">
      <c r="A48" s="126"/>
      <c r="B48" s="126"/>
      <c r="C48" s="126"/>
      <c r="D48" s="126"/>
      <c r="E48" s="126"/>
      <c r="F48" s="126"/>
      <c r="G48" s="126"/>
      <c r="H48" s="126"/>
      <c r="I48" s="126"/>
      <c r="J48" s="126"/>
      <c r="K48" s="126"/>
      <c r="L48" s="126"/>
      <c r="M48" s="126"/>
      <c r="N48" s="126"/>
      <c r="O48" s="126"/>
      <c r="P48" s="126"/>
    </row>
    <row r="49" spans="1:16">
      <c r="A49" s="126"/>
      <c r="B49" s="126"/>
      <c r="C49" s="126"/>
      <c r="D49" s="126"/>
      <c r="E49" s="126"/>
      <c r="F49" s="126"/>
      <c r="G49" s="126"/>
      <c r="H49" s="126"/>
      <c r="I49" s="126"/>
      <c r="J49" s="126"/>
      <c r="K49" s="126"/>
      <c r="L49" s="126"/>
      <c r="M49" s="126"/>
      <c r="N49" s="126"/>
      <c r="O49" s="126"/>
      <c r="P49" s="126"/>
    </row>
    <row r="50" spans="1:16">
      <c r="A50" s="126"/>
      <c r="B50" s="126"/>
      <c r="C50" s="126"/>
      <c r="D50" s="126"/>
      <c r="E50" s="126"/>
      <c r="F50" s="126"/>
      <c r="G50" s="126"/>
      <c r="H50" s="126"/>
      <c r="I50" s="126"/>
      <c r="J50" s="126"/>
      <c r="K50" s="126"/>
      <c r="L50" s="126"/>
      <c r="M50" s="126"/>
      <c r="N50" s="126"/>
      <c r="O50" s="126"/>
      <c r="P50" s="126"/>
    </row>
    <row r="51" spans="1:16">
      <c r="A51" s="126"/>
      <c r="B51" s="126"/>
      <c r="C51" s="126"/>
      <c r="D51" s="126"/>
      <c r="E51" s="126"/>
      <c r="F51" s="126"/>
      <c r="G51" s="126"/>
      <c r="H51" s="126"/>
      <c r="I51" s="126"/>
      <c r="J51" s="126"/>
      <c r="K51" s="126"/>
      <c r="L51" s="126"/>
      <c r="M51" s="126"/>
      <c r="N51" s="126"/>
      <c r="O51" s="126"/>
      <c r="P51" s="126"/>
    </row>
    <row r="52" spans="1:16">
      <c r="A52" s="126"/>
      <c r="B52" s="126"/>
      <c r="C52" s="126"/>
      <c r="D52" s="126"/>
      <c r="E52" s="126"/>
      <c r="F52" s="126"/>
      <c r="G52" s="126"/>
      <c r="H52" s="126"/>
      <c r="I52" s="126"/>
      <c r="J52" s="126"/>
      <c r="K52" s="126"/>
      <c r="L52" s="126"/>
      <c r="M52" s="126"/>
      <c r="N52" s="126"/>
      <c r="O52" s="126"/>
      <c r="P52" s="126"/>
    </row>
  </sheetData>
  <sheetProtection password="D8F5" sheet="1" selectLockedCells="1"/>
  <mergeCells count="52">
    <mergeCell ref="E12:F12"/>
    <mergeCell ref="C12:D12"/>
    <mergeCell ref="G12:I12"/>
    <mergeCell ref="B38:B39"/>
    <mergeCell ref="A3:I3"/>
    <mergeCell ref="A5:B5"/>
    <mergeCell ref="A6:B6"/>
    <mergeCell ref="C5:D5"/>
    <mergeCell ref="C6:D6"/>
    <mergeCell ref="A8:B8"/>
    <mergeCell ref="C8:D8"/>
    <mergeCell ref="C10:D10"/>
    <mergeCell ref="E10:F10"/>
    <mergeCell ref="G10:I10"/>
    <mergeCell ref="A12:B12"/>
    <mergeCell ref="A13:A19"/>
    <mergeCell ref="C13:D13"/>
    <mergeCell ref="J21:K21"/>
    <mergeCell ref="G18:I18"/>
    <mergeCell ref="C18:D18"/>
    <mergeCell ref="C14:D14"/>
    <mergeCell ref="E14:F14"/>
    <mergeCell ref="G14:I14"/>
    <mergeCell ref="E18:F18"/>
    <mergeCell ref="E19:F19"/>
    <mergeCell ref="G13:I13"/>
    <mergeCell ref="E13:F13"/>
    <mergeCell ref="A20:B20"/>
    <mergeCell ref="G17:I17"/>
    <mergeCell ref="E17:F17"/>
    <mergeCell ref="C17:D17"/>
    <mergeCell ref="G16:I16"/>
    <mergeCell ref="E16:F16"/>
    <mergeCell ref="C16:D16"/>
    <mergeCell ref="G19:I19"/>
    <mergeCell ref="C19:D19"/>
    <mergeCell ref="A11:B11"/>
    <mergeCell ref="C11:D11"/>
    <mergeCell ref="E11:F11"/>
    <mergeCell ref="G11:I11"/>
    <mergeCell ref="M33:M34"/>
    <mergeCell ref="C33:D33"/>
    <mergeCell ref="E33:F33"/>
    <mergeCell ref="G33:H33"/>
    <mergeCell ref="I33:J33"/>
    <mergeCell ref="K33:L33"/>
    <mergeCell ref="J22:K22"/>
    <mergeCell ref="A30:A31"/>
    <mergeCell ref="A21:A22"/>
    <mergeCell ref="G15:I15"/>
    <mergeCell ref="E15:F15"/>
    <mergeCell ref="C15:D15"/>
  </mergeCells>
  <phoneticPr fontId="1"/>
  <dataValidations count="3">
    <dataValidation imeMode="halfAlpha" allowBlank="1" showInputMessage="1" showErrorMessage="1" sqref="C14:I14 C30:H36 C21:H22 C19:I19 C16:I18" xr:uid="{00000000-0002-0000-0400-000000000000}"/>
    <dataValidation type="list" imeMode="halfAlpha" allowBlank="1" showInputMessage="1" showErrorMessage="1" sqref="I21:I22" xr:uid="{00000000-0002-0000-0400-000001000000}">
      <formula1>"1"</formula1>
    </dataValidation>
    <dataValidation imeMode="fullKatakana" allowBlank="1" showInputMessage="1" showErrorMessage="1" sqref="C11:I11" xr:uid="{9B446022-00AD-4D6D-84AE-604FC848BCF3}"/>
  </dataValidations>
  <pageMargins left="0.78740157480314965" right="0.70866141732283472" top="0.55118110236220474" bottom="0.55118110236220474" header="0.31496062992125984" footer="0.31496062992125984"/>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rgb="FFFFC000"/>
    <pageSetUpPr fitToPage="1"/>
  </sheetPr>
  <dimension ref="A1:X69"/>
  <sheetViews>
    <sheetView view="pageBreakPreview" zoomScaleNormal="100" zoomScaleSheetLayoutView="100" workbookViewId="0">
      <pane xSplit="7" ySplit="7" topLeftCell="H8" activePane="bottomRight" state="frozen"/>
      <selection activeCell="D8" sqref="D8:E8"/>
      <selection pane="topRight" activeCell="D8" sqref="D8:E8"/>
      <selection pane="bottomLeft" activeCell="D8" sqref="D8:E8"/>
      <selection pane="bottomRight" activeCell="H8" sqref="H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9" width="4.125" customWidth="1"/>
    <col min="20" max="21" width="9.625" customWidth="1"/>
    <col min="22" max="22" width="18.75" customWidth="1"/>
  </cols>
  <sheetData>
    <row r="1" spans="1:24" ht="54" customHeight="1" thickBot="1">
      <c r="A1" s="62"/>
      <c r="B1" s="62"/>
      <c r="C1" s="62"/>
      <c r="D1" s="62"/>
      <c r="E1" s="62"/>
      <c r="F1" s="565" t="s">
        <v>446</v>
      </c>
      <c r="G1" s="565"/>
      <c r="H1" s="565"/>
      <c r="I1" s="565"/>
      <c r="J1" s="565"/>
      <c r="K1" s="565"/>
      <c r="L1" s="565"/>
      <c r="M1" s="565"/>
      <c r="N1" s="565"/>
      <c r="O1" s="565"/>
      <c r="P1" s="565"/>
      <c r="Q1" s="565"/>
      <c r="R1" s="565"/>
      <c r="S1" s="565"/>
      <c r="T1" s="566" t="s">
        <v>248</v>
      </c>
      <c r="U1" s="566"/>
      <c r="V1" s="91"/>
    </row>
    <row r="2" spans="1:24" ht="18" customHeight="1" thickBot="1">
      <c r="A2" s="62"/>
      <c r="B2" s="62"/>
      <c r="C2" s="62"/>
      <c r="D2" s="62"/>
      <c r="E2" s="62"/>
      <c r="F2" s="567" t="s">
        <v>339</v>
      </c>
      <c r="G2" s="567"/>
      <c r="H2" s="568"/>
      <c r="I2" s="478" t="s">
        <v>501</v>
      </c>
      <c r="J2" s="569"/>
      <c r="K2" s="285"/>
      <c r="L2" s="54"/>
      <c r="M2" s="54"/>
      <c r="N2" s="55"/>
      <c r="O2" s="55"/>
      <c r="P2" s="55"/>
      <c r="Q2" s="55"/>
      <c r="R2" s="55"/>
      <c r="S2" s="55"/>
      <c r="T2" s="55"/>
      <c r="U2" s="56"/>
      <c r="V2" s="91"/>
    </row>
    <row r="3" spans="1:24" ht="18" customHeight="1" thickBot="1">
      <c r="A3" s="62"/>
      <c r="B3" s="62"/>
      <c r="C3" s="62"/>
      <c r="D3" s="62"/>
      <c r="E3" s="62"/>
      <c r="F3" s="212"/>
      <c r="G3" s="212"/>
      <c r="H3" s="212"/>
      <c r="I3" s="287"/>
      <c r="J3" s="287"/>
      <c r="K3" s="98"/>
      <c r="L3" s="54"/>
      <c r="M3" s="54"/>
      <c r="N3" s="54"/>
      <c r="O3" s="54"/>
      <c r="P3" s="54"/>
      <c r="Q3" s="54"/>
      <c r="R3" s="54"/>
      <c r="S3" s="54"/>
      <c r="T3" s="54"/>
      <c r="U3" s="56"/>
      <c r="V3" s="91"/>
    </row>
    <row r="4" spans="1:24" ht="18" customHeight="1">
      <c r="A4" s="61"/>
      <c r="B4" s="61"/>
      <c r="C4" s="61"/>
      <c r="D4" s="61"/>
      <c r="E4" s="61"/>
      <c r="F4" s="561" t="s">
        <v>1</v>
      </c>
      <c r="G4" s="562"/>
      <c r="H4" s="562"/>
      <c r="I4" s="495" t="str">
        <f>MENU!D8</f>
        <v>都道府県</v>
      </c>
      <c r="J4" s="496"/>
      <c r="K4" s="55"/>
      <c r="L4" s="561" t="s">
        <v>2</v>
      </c>
      <c r="M4" s="499" t="s">
        <v>12</v>
      </c>
      <c r="N4" s="500"/>
      <c r="O4" s="501"/>
      <c r="P4" s="54"/>
      <c r="Q4" s="54"/>
      <c r="R4" s="54"/>
      <c r="S4" s="54"/>
      <c r="T4" s="54"/>
      <c r="U4" s="57"/>
      <c r="V4" s="94"/>
    </row>
    <row r="5" spans="1:24" ht="18" customHeight="1" thickBot="1">
      <c r="A5" s="62"/>
      <c r="B5" s="62"/>
      <c r="C5" s="62"/>
      <c r="D5" s="62"/>
      <c r="E5" s="62"/>
      <c r="F5" s="563"/>
      <c r="G5" s="564"/>
      <c r="H5" s="564"/>
      <c r="I5" s="497"/>
      <c r="J5" s="498"/>
      <c r="K5" s="58"/>
      <c r="L5" s="563"/>
      <c r="M5" s="502"/>
      <c r="N5" s="503"/>
      <c r="O5" s="504"/>
      <c r="P5" s="59"/>
      <c r="Q5" s="58"/>
      <c r="R5" s="60"/>
      <c r="S5" s="60"/>
      <c r="T5" s="57" t="s">
        <v>116</v>
      </c>
      <c r="U5" s="327"/>
      <c r="V5" s="91"/>
    </row>
    <row r="6" spans="1:24" ht="18" customHeight="1" thickBot="1">
      <c r="A6" s="62"/>
      <c r="B6" s="62"/>
      <c r="C6" s="62"/>
      <c r="D6" s="62"/>
      <c r="E6" s="62"/>
      <c r="F6" s="61"/>
      <c r="G6" s="61"/>
      <c r="H6" s="61"/>
      <c r="I6" s="62"/>
      <c r="J6" s="62"/>
      <c r="K6" s="62"/>
      <c r="L6" s="61"/>
      <c r="M6" s="61"/>
      <c r="N6" s="62"/>
      <c r="O6" s="62"/>
      <c r="P6" s="62"/>
      <c r="Q6" s="61"/>
      <c r="R6" s="61"/>
      <c r="S6" s="61"/>
      <c r="T6" s="61"/>
      <c r="U6" s="62"/>
      <c r="V6" s="91"/>
    </row>
    <row r="7" spans="1:24" ht="27.95" customHeight="1">
      <c r="A7" s="62"/>
      <c r="B7" s="62" t="str">
        <f>IF(N7="","",N7&amp;M4)</f>
        <v>SL男子</v>
      </c>
      <c r="C7" s="62" t="str">
        <f>IF(P7="","",P7&amp;M4)</f>
        <v>GS男子</v>
      </c>
      <c r="D7" s="62" t="str">
        <f>IF(R7="","",R7&amp;M4)</f>
        <v/>
      </c>
      <c r="E7" s="62"/>
      <c r="F7" s="559" t="s">
        <v>115</v>
      </c>
      <c r="G7" s="560"/>
      <c r="H7" s="63" t="s">
        <v>62</v>
      </c>
      <c r="I7" s="64" t="s">
        <v>9</v>
      </c>
      <c r="J7" s="65" t="s">
        <v>64</v>
      </c>
      <c r="K7" s="66" t="s">
        <v>117</v>
      </c>
      <c r="L7" s="65" t="s">
        <v>63</v>
      </c>
      <c r="M7" s="67" t="s">
        <v>3</v>
      </c>
      <c r="N7" s="297" t="s">
        <v>95</v>
      </c>
      <c r="O7" s="68" t="str">
        <f>IF(N7="","",N7&amp;M4&amp;"-Rank")</f>
        <v>SL男子-Rank</v>
      </c>
      <c r="P7" s="297" t="s">
        <v>0</v>
      </c>
      <c r="Q7" s="68" t="str">
        <f>IF(P7="","",P7&amp;M4&amp;"-Rank")</f>
        <v>GS男子-Rank</v>
      </c>
      <c r="R7" s="328"/>
      <c r="S7" s="298" t="str">
        <f>IF(R7="","",R7&amp;M4&amp;"-Rank")</f>
        <v/>
      </c>
      <c r="T7" s="557" t="s">
        <v>5</v>
      </c>
      <c r="U7" s="558"/>
      <c r="V7" s="91"/>
    </row>
    <row r="8" spans="1:24" ht="27.95" customHeight="1">
      <c r="A8" s="62">
        <v>1</v>
      </c>
      <c r="B8" s="62" t="str">
        <f>IF(O8="","*",IF(O8="特",X8,O8+100))</f>
        <v>*</v>
      </c>
      <c r="C8" s="62" t="str">
        <f>IF(Q8="","*",IF(Q8="特",X8,Q8+100))</f>
        <v>*</v>
      </c>
      <c r="D8" s="62" t="str">
        <f>IF(S8="","*",IF(S8="特",X8,S8+100))</f>
        <v>*</v>
      </c>
      <c r="E8" s="62"/>
      <c r="F8" s="467">
        <v>1</v>
      </c>
      <c r="G8" s="468"/>
      <c r="H8" s="69"/>
      <c r="I8" s="70"/>
      <c r="J8" s="71"/>
      <c r="K8" s="69"/>
      <c r="L8" s="72"/>
      <c r="M8" s="73"/>
      <c r="N8" s="74"/>
      <c r="O8" s="75"/>
      <c r="P8" s="74"/>
      <c r="Q8" s="75"/>
      <c r="R8" s="329"/>
      <c r="S8" s="111"/>
      <c r="T8" s="555"/>
      <c r="U8" s="556"/>
      <c r="V8" s="11"/>
      <c r="X8" t="str">
        <f>IF(I8="","",COUNTIF($I$8:$I$42,"&lt;"&amp;I8)+COUNTIF($I$8:I8,I8))</f>
        <v/>
      </c>
    </row>
    <row r="9" spans="1:24" ht="27.95" customHeight="1">
      <c r="A9" s="62">
        <v>2</v>
      </c>
      <c r="B9" s="62" t="str">
        <f t="shared" ref="B9:B42" si="0">IF(O9="","*",IF(O9="特",X9,O9+100))</f>
        <v>*</v>
      </c>
      <c r="C9" s="62" t="str">
        <f t="shared" ref="C9:C42" si="1">IF(Q9="","*",IF(Q9="特",X9,Q9+100))</f>
        <v>*</v>
      </c>
      <c r="D9" s="62" t="str">
        <f t="shared" ref="D9:D42" si="2">IF(S9="","*",IF(S9="特",X9,S9+100))</f>
        <v>*</v>
      </c>
      <c r="E9" s="62"/>
      <c r="F9" s="467">
        <v>2</v>
      </c>
      <c r="G9" s="468"/>
      <c r="H9" s="76"/>
      <c r="I9" s="77"/>
      <c r="J9" s="78"/>
      <c r="K9" s="79"/>
      <c r="L9" s="72"/>
      <c r="M9" s="73"/>
      <c r="N9" s="74"/>
      <c r="O9" s="75"/>
      <c r="P9" s="80"/>
      <c r="Q9" s="75"/>
      <c r="R9" s="308"/>
      <c r="S9" s="275"/>
      <c r="T9" s="555"/>
      <c r="U9" s="556"/>
      <c r="V9" s="11"/>
      <c r="X9" t="str">
        <f>IF(I9="","",COUNTIF($I$8:$I$42,"&lt;"&amp;I9)+COUNTIF($I$8:I9,I9))</f>
        <v/>
      </c>
    </row>
    <row r="10" spans="1:24" ht="27.95" customHeight="1">
      <c r="A10" s="62">
        <v>3</v>
      </c>
      <c r="B10" s="62" t="str">
        <f t="shared" si="0"/>
        <v>*</v>
      </c>
      <c r="C10" s="62" t="str">
        <f t="shared" si="1"/>
        <v>*</v>
      </c>
      <c r="D10" s="62" t="str">
        <f t="shared" si="2"/>
        <v>*</v>
      </c>
      <c r="E10" s="62"/>
      <c r="F10" s="467">
        <v>3</v>
      </c>
      <c r="G10" s="468"/>
      <c r="H10" s="76"/>
      <c r="I10" s="77"/>
      <c r="J10" s="78"/>
      <c r="K10" s="79"/>
      <c r="L10" s="72"/>
      <c r="M10" s="73"/>
      <c r="N10" s="74"/>
      <c r="O10" s="75"/>
      <c r="P10" s="80"/>
      <c r="Q10" s="75"/>
      <c r="R10" s="308"/>
      <c r="S10" s="275"/>
      <c r="T10" s="555"/>
      <c r="U10" s="556"/>
      <c r="V10" s="11"/>
      <c r="X10" t="str">
        <f>IF(I10="","",COUNTIF($I$8:$I$42,"&lt;"&amp;I10)+COUNTIF($I$8:I10,I10))</f>
        <v/>
      </c>
    </row>
    <row r="11" spans="1:24" ht="27.95" customHeight="1">
      <c r="A11" s="62">
        <v>4</v>
      </c>
      <c r="B11" s="62" t="str">
        <f t="shared" si="0"/>
        <v>*</v>
      </c>
      <c r="C11" s="62" t="str">
        <f t="shared" si="1"/>
        <v>*</v>
      </c>
      <c r="D11" s="62" t="str">
        <f t="shared" si="2"/>
        <v>*</v>
      </c>
      <c r="E11" s="62"/>
      <c r="F11" s="467">
        <v>4</v>
      </c>
      <c r="G11" s="468"/>
      <c r="H11" s="76"/>
      <c r="I11" s="77"/>
      <c r="J11" s="78"/>
      <c r="K11" s="79"/>
      <c r="L11" s="72"/>
      <c r="M11" s="73"/>
      <c r="N11" s="74"/>
      <c r="O11" s="75"/>
      <c r="P11" s="80"/>
      <c r="Q11" s="75"/>
      <c r="R11" s="308"/>
      <c r="S11" s="275"/>
      <c r="T11" s="555"/>
      <c r="U11" s="556"/>
      <c r="V11" s="11"/>
      <c r="X11" t="str">
        <f>IF(I11="","",COUNTIF($I$8:$I$42,"&lt;"&amp;I11)+COUNTIF($I$8:I11,I11))</f>
        <v/>
      </c>
    </row>
    <row r="12" spans="1:24" ht="27.95" customHeight="1">
      <c r="A12" s="62">
        <v>5</v>
      </c>
      <c r="B12" s="62" t="str">
        <f t="shared" si="0"/>
        <v>*</v>
      </c>
      <c r="C12" s="62" t="str">
        <f t="shared" si="1"/>
        <v>*</v>
      </c>
      <c r="D12" s="62" t="str">
        <f t="shared" si="2"/>
        <v>*</v>
      </c>
      <c r="E12" s="62"/>
      <c r="F12" s="467">
        <v>5</v>
      </c>
      <c r="G12" s="468"/>
      <c r="H12" s="76"/>
      <c r="I12" s="77"/>
      <c r="J12" s="78"/>
      <c r="K12" s="79"/>
      <c r="L12" s="72"/>
      <c r="M12" s="73"/>
      <c r="N12" s="74"/>
      <c r="O12" s="75"/>
      <c r="P12" s="80"/>
      <c r="Q12" s="75"/>
      <c r="R12" s="308"/>
      <c r="S12" s="275"/>
      <c r="T12" s="555"/>
      <c r="U12" s="556"/>
      <c r="V12" s="11"/>
      <c r="X12" t="str">
        <f>IF(I12="","",COUNTIF($I$8:$I$42,"&lt;"&amp;I12)+COUNTIF($I$8:I12,I12))</f>
        <v/>
      </c>
    </row>
    <row r="13" spans="1:24" ht="27.95" customHeight="1">
      <c r="A13" s="62">
        <v>6</v>
      </c>
      <c r="B13" s="62" t="str">
        <f t="shared" si="0"/>
        <v>*</v>
      </c>
      <c r="C13" s="62" t="str">
        <f t="shared" si="1"/>
        <v>*</v>
      </c>
      <c r="D13" s="62" t="str">
        <f t="shared" si="2"/>
        <v>*</v>
      </c>
      <c r="E13" s="62"/>
      <c r="F13" s="467">
        <v>6</v>
      </c>
      <c r="G13" s="468"/>
      <c r="H13" s="69"/>
      <c r="I13" s="70"/>
      <c r="J13" s="71"/>
      <c r="K13" s="69"/>
      <c r="L13" s="72"/>
      <c r="M13" s="73"/>
      <c r="N13" s="74"/>
      <c r="O13" s="75"/>
      <c r="P13" s="80"/>
      <c r="Q13" s="75"/>
      <c r="R13" s="308"/>
      <c r="S13" s="275"/>
      <c r="T13" s="555"/>
      <c r="U13" s="556"/>
      <c r="V13" s="11"/>
      <c r="X13" t="str">
        <f>IF(I13="","",COUNTIF($I$8:$I$42,"&lt;"&amp;I13)+COUNTIF($I$8:I13,I13))</f>
        <v/>
      </c>
    </row>
    <row r="14" spans="1:24" ht="27.95" customHeight="1">
      <c r="A14" s="62">
        <v>7</v>
      </c>
      <c r="B14" s="62" t="str">
        <f t="shared" si="0"/>
        <v>*</v>
      </c>
      <c r="C14" s="62" t="str">
        <f t="shared" si="1"/>
        <v>*</v>
      </c>
      <c r="D14" s="62" t="str">
        <f t="shared" si="2"/>
        <v>*</v>
      </c>
      <c r="E14" s="62"/>
      <c r="F14" s="467">
        <v>7</v>
      </c>
      <c r="G14" s="468"/>
      <c r="H14" s="76"/>
      <c r="I14" s="77"/>
      <c r="J14" s="78"/>
      <c r="K14" s="79"/>
      <c r="L14" s="72"/>
      <c r="M14" s="73"/>
      <c r="N14" s="74"/>
      <c r="O14" s="75"/>
      <c r="P14" s="80"/>
      <c r="Q14" s="75"/>
      <c r="R14" s="308"/>
      <c r="S14" s="275"/>
      <c r="T14" s="555"/>
      <c r="U14" s="556"/>
      <c r="V14" s="11"/>
      <c r="X14" t="str">
        <f>IF(I14="","",COUNTIF($I$8:$I$42,"&lt;"&amp;I14)+COUNTIF($I$8:I14,I14))</f>
        <v/>
      </c>
    </row>
    <row r="15" spans="1:24" ht="27.95" customHeight="1">
      <c r="A15" s="62">
        <v>8</v>
      </c>
      <c r="B15" s="62" t="str">
        <f t="shared" si="0"/>
        <v>*</v>
      </c>
      <c r="C15" s="62" t="str">
        <f t="shared" si="1"/>
        <v>*</v>
      </c>
      <c r="D15" s="62" t="str">
        <f t="shared" si="2"/>
        <v>*</v>
      </c>
      <c r="E15" s="62"/>
      <c r="F15" s="467">
        <v>8</v>
      </c>
      <c r="G15" s="468"/>
      <c r="H15" s="76"/>
      <c r="I15" s="77"/>
      <c r="J15" s="78"/>
      <c r="K15" s="79"/>
      <c r="L15" s="72"/>
      <c r="M15" s="73"/>
      <c r="N15" s="74"/>
      <c r="O15" s="75"/>
      <c r="P15" s="80"/>
      <c r="Q15" s="75"/>
      <c r="R15" s="308"/>
      <c r="S15" s="275"/>
      <c r="T15" s="555"/>
      <c r="U15" s="556"/>
      <c r="V15" s="11"/>
      <c r="X15" t="str">
        <f>IF(I15="","",COUNTIF($I$8:$I$42,"&lt;"&amp;I15)+COUNTIF($I$8:I15,I15))</f>
        <v/>
      </c>
    </row>
    <row r="16" spans="1:24" ht="27.95" customHeight="1">
      <c r="A16" s="62">
        <v>9</v>
      </c>
      <c r="B16" s="62" t="str">
        <f t="shared" si="0"/>
        <v>*</v>
      </c>
      <c r="C16" s="62" t="str">
        <f t="shared" si="1"/>
        <v>*</v>
      </c>
      <c r="D16" s="62" t="str">
        <f t="shared" si="2"/>
        <v>*</v>
      </c>
      <c r="E16" s="62"/>
      <c r="F16" s="467">
        <v>9</v>
      </c>
      <c r="G16" s="468"/>
      <c r="H16" s="76"/>
      <c r="I16" s="77"/>
      <c r="J16" s="78"/>
      <c r="K16" s="79"/>
      <c r="L16" s="72"/>
      <c r="M16" s="73"/>
      <c r="N16" s="74"/>
      <c r="O16" s="75"/>
      <c r="P16" s="80"/>
      <c r="Q16" s="75"/>
      <c r="R16" s="308"/>
      <c r="S16" s="275"/>
      <c r="T16" s="555"/>
      <c r="U16" s="556"/>
      <c r="V16" s="11"/>
      <c r="X16" t="str">
        <f>IF(I16="","",COUNTIF($I$8:$I$42,"&lt;"&amp;I16)+COUNTIF($I$8:I16,I16))</f>
        <v/>
      </c>
    </row>
    <row r="17" spans="1:24" ht="27.95" customHeight="1">
      <c r="A17" s="62">
        <v>10</v>
      </c>
      <c r="B17" s="62" t="str">
        <f t="shared" si="0"/>
        <v>*</v>
      </c>
      <c r="C17" s="62" t="str">
        <f t="shared" si="1"/>
        <v>*</v>
      </c>
      <c r="D17" s="62" t="str">
        <f t="shared" si="2"/>
        <v>*</v>
      </c>
      <c r="E17" s="62"/>
      <c r="F17" s="467">
        <v>10</v>
      </c>
      <c r="G17" s="468"/>
      <c r="H17" s="76"/>
      <c r="I17" s="77"/>
      <c r="J17" s="78"/>
      <c r="K17" s="79"/>
      <c r="L17" s="72"/>
      <c r="M17" s="73"/>
      <c r="N17" s="74"/>
      <c r="O17" s="75"/>
      <c r="P17" s="80"/>
      <c r="Q17" s="75"/>
      <c r="R17" s="308"/>
      <c r="S17" s="275"/>
      <c r="T17" s="555"/>
      <c r="U17" s="556"/>
      <c r="V17" s="11"/>
      <c r="X17" t="str">
        <f>IF(I17="","",COUNTIF($I$8:$I$42,"&lt;"&amp;I17)+COUNTIF($I$8:I17,I17))</f>
        <v/>
      </c>
    </row>
    <row r="18" spans="1:24" ht="27.95" customHeight="1">
      <c r="A18" s="62">
        <v>11</v>
      </c>
      <c r="B18" s="62" t="str">
        <f t="shared" si="0"/>
        <v>*</v>
      </c>
      <c r="C18" s="62" t="str">
        <f t="shared" si="1"/>
        <v>*</v>
      </c>
      <c r="D18" s="62" t="str">
        <f t="shared" si="2"/>
        <v>*</v>
      </c>
      <c r="E18" s="62"/>
      <c r="F18" s="467">
        <v>11</v>
      </c>
      <c r="G18" s="468"/>
      <c r="H18" s="76"/>
      <c r="I18" s="77"/>
      <c r="J18" s="78"/>
      <c r="K18" s="79"/>
      <c r="L18" s="72"/>
      <c r="M18" s="73"/>
      <c r="N18" s="74"/>
      <c r="O18" s="75"/>
      <c r="P18" s="80"/>
      <c r="Q18" s="75"/>
      <c r="R18" s="308"/>
      <c r="S18" s="275"/>
      <c r="T18" s="555"/>
      <c r="U18" s="556"/>
      <c r="V18" s="11"/>
      <c r="X18" t="str">
        <f>IF(I18="","",COUNTIF($I$8:$I$42,"&lt;"&amp;I18)+COUNTIF($I$8:I18,I18))</f>
        <v/>
      </c>
    </row>
    <row r="19" spans="1:24" ht="27.95" customHeight="1">
      <c r="A19" s="62">
        <v>12</v>
      </c>
      <c r="B19" s="62" t="str">
        <f t="shared" si="0"/>
        <v>*</v>
      </c>
      <c r="C19" s="62" t="str">
        <f t="shared" si="1"/>
        <v>*</v>
      </c>
      <c r="D19" s="62" t="str">
        <f t="shared" si="2"/>
        <v>*</v>
      </c>
      <c r="E19" s="62"/>
      <c r="F19" s="467">
        <v>12</v>
      </c>
      <c r="G19" s="468"/>
      <c r="H19" s="76"/>
      <c r="I19" s="77"/>
      <c r="J19" s="78"/>
      <c r="K19" s="79"/>
      <c r="L19" s="72"/>
      <c r="M19" s="73"/>
      <c r="N19" s="74"/>
      <c r="O19" s="75"/>
      <c r="P19" s="80"/>
      <c r="Q19" s="75"/>
      <c r="R19" s="308"/>
      <c r="S19" s="275"/>
      <c r="T19" s="555"/>
      <c r="U19" s="556"/>
      <c r="V19" s="91"/>
      <c r="X19" t="str">
        <f>IF(I19="","",COUNTIF($I$8:$I$42,"&lt;"&amp;I19)+COUNTIF($I$8:I19,I19))</f>
        <v/>
      </c>
    </row>
    <row r="20" spans="1:24" ht="27.95" customHeight="1">
      <c r="A20" s="62">
        <v>13</v>
      </c>
      <c r="B20" s="62" t="str">
        <f t="shared" si="0"/>
        <v>*</v>
      </c>
      <c r="C20" s="62" t="str">
        <f t="shared" si="1"/>
        <v>*</v>
      </c>
      <c r="D20" s="62" t="str">
        <f t="shared" si="2"/>
        <v>*</v>
      </c>
      <c r="E20" s="62"/>
      <c r="F20" s="467">
        <v>13</v>
      </c>
      <c r="G20" s="468"/>
      <c r="H20" s="76"/>
      <c r="I20" s="77"/>
      <c r="J20" s="78"/>
      <c r="K20" s="79"/>
      <c r="L20" s="72"/>
      <c r="M20" s="73"/>
      <c r="N20" s="74"/>
      <c r="O20" s="75"/>
      <c r="P20" s="80"/>
      <c r="Q20" s="75"/>
      <c r="R20" s="308"/>
      <c r="S20" s="275"/>
      <c r="T20" s="555"/>
      <c r="U20" s="556"/>
      <c r="V20" s="91"/>
      <c r="X20" t="str">
        <f>IF(I20="","",COUNTIF($I$8:$I$42,"&lt;"&amp;I20)+COUNTIF($I$8:I20,I20))</f>
        <v/>
      </c>
    </row>
    <row r="21" spans="1:24" ht="27.95" customHeight="1">
      <c r="A21" s="62">
        <v>14</v>
      </c>
      <c r="B21" s="62" t="str">
        <f t="shared" si="0"/>
        <v>*</v>
      </c>
      <c r="C21" s="62" t="str">
        <f t="shared" si="1"/>
        <v>*</v>
      </c>
      <c r="D21" s="62" t="str">
        <f t="shared" si="2"/>
        <v>*</v>
      </c>
      <c r="E21" s="62"/>
      <c r="F21" s="467">
        <v>14</v>
      </c>
      <c r="G21" s="468"/>
      <c r="H21" s="76"/>
      <c r="I21" s="77"/>
      <c r="J21" s="78"/>
      <c r="K21" s="79"/>
      <c r="L21" s="72"/>
      <c r="M21" s="73"/>
      <c r="N21" s="74"/>
      <c r="O21" s="75"/>
      <c r="P21" s="80"/>
      <c r="Q21" s="75"/>
      <c r="R21" s="308"/>
      <c r="S21" s="275"/>
      <c r="T21" s="555"/>
      <c r="U21" s="556"/>
      <c r="V21" s="91"/>
      <c r="X21" t="str">
        <f>IF(I21="","",COUNTIF($I$8:$I$42,"&lt;"&amp;I21)+COUNTIF($I$8:I21,I21))</f>
        <v/>
      </c>
    </row>
    <row r="22" spans="1:24" ht="27.95" customHeight="1">
      <c r="A22" s="62">
        <v>15</v>
      </c>
      <c r="B22" s="62" t="str">
        <f t="shared" si="0"/>
        <v>*</v>
      </c>
      <c r="C22" s="62" t="str">
        <f t="shared" si="1"/>
        <v>*</v>
      </c>
      <c r="D22" s="62" t="str">
        <f t="shared" si="2"/>
        <v>*</v>
      </c>
      <c r="E22" s="62"/>
      <c r="F22" s="467">
        <v>15</v>
      </c>
      <c r="G22" s="468"/>
      <c r="H22" s="76"/>
      <c r="I22" s="77"/>
      <c r="J22" s="78"/>
      <c r="K22" s="79"/>
      <c r="L22" s="72"/>
      <c r="M22" s="73"/>
      <c r="N22" s="74"/>
      <c r="O22" s="75"/>
      <c r="P22" s="80"/>
      <c r="Q22" s="75"/>
      <c r="R22" s="308"/>
      <c r="S22" s="275"/>
      <c r="T22" s="555"/>
      <c r="U22" s="556"/>
      <c r="V22" s="91"/>
      <c r="X22" t="str">
        <f>IF(I22="","",COUNTIF($I$8:$I$42,"&lt;"&amp;I22)+COUNTIF($I$8:I22,I22))</f>
        <v/>
      </c>
    </row>
    <row r="23" spans="1:24" ht="27.95" customHeight="1">
      <c r="A23" s="62">
        <v>16</v>
      </c>
      <c r="B23" s="62" t="str">
        <f t="shared" si="0"/>
        <v>*</v>
      </c>
      <c r="C23" s="62" t="str">
        <f t="shared" si="1"/>
        <v>*</v>
      </c>
      <c r="D23" s="62" t="str">
        <f t="shared" si="2"/>
        <v>*</v>
      </c>
      <c r="E23" s="62"/>
      <c r="F23" s="467">
        <v>16</v>
      </c>
      <c r="G23" s="468"/>
      <c r="H23" s="76"/>
      <c r="I23" s="77"/>
      <c r="J23" s="78"/>
      <c r="K23" s="79"/>
      <c r="L23" s="72"/>
      <c r="M23" s="73"/>
      <c r="N23" s="80"/>
      <c r="O23" s="75"/>
      <c r="P23" s="80"/>
      <c r="Q23" s="75"/>
      <c r="R23" s="308"/>
      <c r="S23" s="275"/>
      <c r="T23" s="555"/>
      <c r="U23" s="556"/>
      <c r="V23" s="91"/>
      <c r="X23" t="str">
        <f>IF(I23="","",COUNTIF($I$8:$I$42,"&lt;"&amp;I23)+COUNTIF($I$8:I23,I23))</f>
        <v/>
      </c>
    </row>
    <row r="24" spans="1:24" ht="27.95" customHeight="1">
      <c r="A24" s="62">
        <v>17</v>
      </c>
      <c r="B24" s="62" t="str">
        <f t="shared" si="0"/>
        <v>*</v>
      </c>
      <c r="C24" s="62" t="str">
        <f t="shared" si="1"/>
        <v>*</v>
      </c>
      <c r="D24" s="62" t="str">
        <f t="shared" si="2"/>
        <v>*</v>
      </c>
      <c r="E24" s="62"/>
      <c r="F24" s="467">
        <v>17</v>
      </c>
      <c r="G24" s="468"/>
      <c r="H24" s="76"/>
      <c r="I24" s="77"/>
      <c r="J24" s="78"/>
      <c r="K24" s="79"/>
      <c r="L24" s="72"/>
      <c r="M24" s="73"/>
      <c r="N24" s="74"/>
      <c r="O24" s="75"/>
      <c r="P24" s="80"/>
      <c r="Q24" s="75"/>
      <c r="R24" s="308"/>
      <c r="S24" s="275"/>
      <c r="T24" s="555"/>
      <c r="U24" s="556"/>
      <c r="V24" s="91"/>
      <c r="X24" t="str">
        <f>IF(I24="","",COUNTIF($I$8:$I$42,"&lt;"&amp;I24)+COUNTIF($I$8:I24,I24))</f>
        <v/>
      </c>
    </row>
    <row r="25" spans="1:24" ht="27.95" customHeight="1">
      <c r="A25" s="62">
        <v>18</v>
      </c>
      <c r="B25" s="62" t="str">
        <f t="shared" si="0"/>
        <v>*</v>
      </c>
      <c r="C25" s="62" t="str">
        <f t="shared" si="1"/>
        <v>*</v>
      </c>
      <c r="D25" s="62" t="str">
        <f t="shared" si="2"/>
        <v>*</v>
      </c>
      <c r="E25" s="62"/>
      <c r="F25" s="467">
        <v>18</v>
      </c>
      <c r="G25" s="468"/>
      <c r="H25" s="76"/>
      <c r="I25" s="77"/>
      <c r="J25" s="78"/>
      <c r="K25" s="79"/>
      <c r="L25" s="72"/>
      <c r="M25" s="73"/>
      <c r="N25" s="80"/>
      <c r="O25" s="81"/>
      <c r="P25" s="80"/>
      <c r="Q25" s="81"/>
      <c r="R25" s="308"/>
      <c r="S25" s="275"/>
      <c r="T25" s="555"/>
      <c r="U25" s="556"/>
      <c r="V25" s="91"/>
      <c r="X25" t="str">
        <f>IF(I25="","",COUNTIF($I$8:$I$42,"&lt;"&amp;I25)+COUNTIF($I$8:I25,I25))</f>
        <v/>
      </c>
    </row>
    <row r="26" spans="1:24" ht="27.95" customHeight="1">
      <c r="A26" s="62">
        <v>19</v>
      </c>
      <c r="B26" s="62" t="str">
        <f t="shared" si="0"/>
        <v>*</v>
      </c>
      <c r="C26" s="62" t="str">
        <f t="shared" si="1"/>
        <v>*</v>
      </c>
      <c r="D26" s="62" t="str">
        <f t="shared" si="2"/>
        <v>*</v>
      </c>
      <c r="E26" s="62"/>
      <c r="F26" s="467">
        <v>19</v>
      </c>
      <c r="G26" s="468"/>
      <c r="H26" s="76"/>
      <c r="I26" s="77"/>
      <c r="J26" s="78"/>
      <c r="K26" s="79"/>
      <c r="L26" s="72"/>
      <c r="M26" s="73"/>
      <c r="N26" s="74"/>
      <c r="O26" s="81"/>
      <c r="P26" s="80"/>
      <c r="Q26" s="81"/>
      <c r="R26" s="308"/>
      <c r="S26" s="275"/>
      <c r="T26" s="555"/>
      <c r="U26" s="556"/>
      <c r="V26" s="91"/>
      <c r="X26" t="str">
        <f>IF(I26="","",COUNTIF($I$8:$I$42,"&lt;"&amp;I26)+COUNTIF($I$8:I26,I26))</f>
        <v/>
      </c>
    </row>
    <row r="27" spans="1:24" ht="27.95" customHeight="1">
      <c r="A27" s="62">
        <v>20</v>
      </c>
      <c r="B27" s="62" t="str">
        <f t="shared" si="0"/>
        <v>*</v>
      </c>
      <c r="C27" s="62" t="str">
        <f t="shared" si="1"/>
        <v>*</v>
      </c>
      <c r="D27" s="62" t="str">
        <f t="shared" si="2"/>
        <v>*</v>
      </c>
      <c r="E27" s="62"/>
      <c r="F27" s="467">
        <v>20</v>
      </c>
      <c r="G27" s="468"/>
      <c r="H27" s="76"/>
      <c r="I27" s="77"/>
      <c r="J27" s="78"/>
      <c r="K27" s="79"/>
      <c r="L27" s="72"/>
      <c r="M27" s="73"/>
      <c r="N27" s="80"/>
      <c r="O27" s="81"/>
      <c r="P27" s="80"/>
      <c r="Q27" s="81"/>
      <c r="R27" s="308"/>
      <c r="S27" s="275"/>
      <c r="T27" s="555"/>
      <c r="U27" s="556"/>
      <c r="V27" s="91"/>
      <c r="X27" t="str">
        <f>IF(I27="","",COUNTIF($I$8:$I$42,"&lt;"&amp;I27)+COUNTIF($I$8:I27,I27))</f>
        <v/>
      </c>
    </row>
    <row r="28" spans="1:24" ht="27.95" customHeight="1">
      <c r="A28" s="62">
        <v>21</v>
      </c>
      <c r="B28" s="62" t="str">
        <f t="shared" si="0"/>
        <v>*</v>
      </c>
      <c r="C28" s="62" t="str">
        <f t="shared" si="1"/>
        <v>*</v>
      </c>
      <c r="D28" s="62" t="str">
        <f t="shared" si="2"/>
        <v>*</v>
      </c>
      <c r="E28" s="62"/>
      <c r="F28" s="467">
        <v>21</v>
      </c>
      <c r="G28" s="468"/>
      <c r="H28" s="76"/>
      <c r="I28" s="77"/>
      <c r="J28" s="78"/>
      <c r="K28" s="79"/>
      <c r="L28" s="72"/>
      <c r="M28" s="73"/>
      <c r="N28" s="74"/>
      <c r="O28" s="81"/>
      <c r="P28" s="80"/>
      <c r="Q28" s="81"/>
      <c r="R28" s="308"/>
      <c r="S28" s="275"/>
      <c r="T28" s="555"/>
      <c r="U28" s="556"/>
      <c r="V28" s="91"/>
      <c r="X28" t="str">
        <f>IF(I28="","",COUNTIF($I$8:$I$42,"&lt;"&amp;I28)+COUNTIF($I$8:I28,I28))</f>
        <v/>
      </c>
    </row>
    <row r="29" spans="1:24" ht="27.95" customHeight="1">
      <c r="A29" s="62">
        <v>22</v>
      </c>
      <c r="B29" s="62" t="str">
        <f t="shared" si="0"/>
        <v>*</v>
      </c>
      <c r="C29" s="62" t="str">
        <f t="shared" si="1"/>
        <v>*</v>
      </c>
      <c r="D29" s="62" t="str">
        <f t="shared" si="2"/>
        <v>*</v>
      </c>
      <c r="E29" s="62"/>
      <c r="F29" s="467">
        <v>22</v>
      </c>
      <c r="G29" s="468"/>
      <c r="H29" s="76"/>
      <c r="I29" s="77"/>
      <c r="J29" s="78"/>
      <c r="K29" s="79"/>
      <c r="L29" s="72"/>
      <c r="M29" s="73"/>
      <c r="N29" s="80"/>
      <c r="O29" s="81"/>
      <c r="P29" s="80"/>
      <c r="Q29" s="81"/>
      <c r="R29" s="308"/>
      <c r="S29" s="275"/>
      <c r="T29" s="555"/>
      <c r="U29" s="556"/>
      <c r="V29" s="91"/>
      <c r="X29" t="str">
        <f>IF(I29="","",COUNTIF($I$8:$I$42,"&lt;"&amp;I29)+COUNTIF($I$8:I29,I29))</f>
        <v/>
      </c>
    </row>
    <row r="30" spans="1:24" ht="27.95" customHeight="1">
      <c r="A30" s="62">
        <v>23</v>
      </c>
      <c r="B30" s="62" t="str">
        <f t="shared" si="0"/>
        <v>*</v>
      </c>
      <c r="C30" s="62" t="str">
        <f t="shared" si="1"/>
        <v>*</v>
      </c>
      <c r="D30" s="62" t="str">
        <f t="shared" si="2"/>
        <v>*</v>
      </c>
      <c r="E30" s="62"/>
      <c r="F30" s="467">
        <v>23</v>
      </c>
      <c r="G30" s="468"/>
      <c r="H30" s="76"/>
      <c r="I30" s="77"/>
      <c r="J30" s="78"/>
      <c r="K30" s="79"/>
      <c r="L30" s="72"/>
      <c r="M30" s="73"/>
      <c r="N30" s="80"/>
      <c r="O30" s="81"/>
      <c r="P30" s="80"/>
      <c r="Q30" s="81"/>
      <c r="R30" s="308"/>
      <c r="S30" s="275"/>
      <c r="T30" s="555"/>
      <c r="U30" s="556"/>
      <c r="V30" s="91"/>
      <c r="X30" t="str">
        <f>IF(I30="","",COUNTIF($I$8:$I$42,"&lt;"&amp;I30)+COUNTIF($I$8:I30,I30))</f>
        <v/>
      </c>
    </row>
    <row r="31" spans="1:24" ht="27.95" customHeight="1">
      <c r="A31" s="62">
        <v>24</v>
      </c>
      <c r="B31" s="62" t="str">
        <f t="shared" si="0"/>
        <v>*</v>
      </c>
      <c r="C31" s="62" t="str">
        <f t="shared" si="1"/>
        <v>*</v>
      </c>
      <c r="D31" s="62" t="str">
        <f t="shared" si="2"/>
        <v>*</v>
      </c>
      <c r="E31" s="62"/>
      <c r="F31" s="467">
        <v>24</v>
      </c>
      <c r="G31" s="468"/>
      <c r="H31" s="76"/>
      <c r="I31" s="77"/>
      <c r="J31" s="78"/>
      <c r="K31" s="79"/>
      <c r="L31" s="72"/>
      <c r="M31" s="73"/>
      <c r="N31" s="80"/>
      <c r="O31" s="81"/>
      <c r="P31" s="80"/>
      <c r="Q31" s="81"/>
      <c r="R31" s="308"/>
      <c r="S31" s="275"/>
      <c r="T31" s="555"/>
      <c r="U31" s="556"/>
      <c r="V31" s="91"/>
      <c r="X31" t="str">
        <f>IF(I31="","",COUNTIF($I$8:$I$42,"&lt;"&amp;I31)+COUNTIF($I$8:I31,I31))</f>
        <v/>
      </c>
    </row>
    <row r="32" spans="1:24" ht="27.95" customHeight="1">
      <c r="A32" s="62">
        <v>25</v>
      </c>
      <c r="B32" s="62" t="str">
        <f t="shared" si="0"/>
        <v>*</v>
      </c>
      <c r="C32" s="62" t="str">
        <f t="shared" si="1"/>
        <v>*</v>
      </c>
      <c r="D32" s="62" t="str">
        <f t="shared" si="2"/>
        <v>*</v>
      </c>
      <c r="E32" s="62"/>
      <c r="F32" s="467">
        <v>25</v>
      </c>
      <c r="G32" s="468"/>
      <c r="H32" s="76"/>
      <c r="I32" s="77"/>
      <c r="J32" s="78"/>
      <c r="K32" s="79"/>
      <c r="L32" s="72"/>
      <c r="M32" s="73"/>
      <c r="N32" s="80"/>
      <c r="O32" s="81"/>
      <c r="P32" s="80"/>
      <c r="Q32" s="81"/>
      <c r="R32" s="308"/>
      <c r="S32" s="275"/>
      <c r="T32" s="555"/>
      <c r="U32" s="556"/>
      <c r="V32" s="91"/>
      <c r="X32" t="str">
        <f>IF(I32="","",COUNTIF($I$8:$I$42,"&lt;"&amp;I32)+COUNTIF($I$8:I32,I32))</f>
        <v/>
      </c>
    </row>
    <row r="33" spans="1:24" ht="27.95" customHeight="1">
      <c r="A33" s="62">
        <v>26</v>
      </c>
      <c r="B33" s="62" t="str">
        <f t="shared" si="0"/>
        <v>*</v>
      </c>
      <c r="C33" s="62" t="str">
        <f t="shared" si="1"/>
        <v>*</v>
      </c>
      <c r="D33" s="62" t="str">
        <f t="shared" si="2"/>
        <v>*</v>
      </c>
      <c r="E33" s="62"/>
      <c r="F33" s="467">
        <v>26</v>
      </c>
      <c r="G33" s="468"/>
      <c r="H33" s="76"/>
      <c r="I33" s="77"/>
      <c r="J33" s="78"/>
      <c r="K33" s="79"/>
      <c r="L33" s="72"/>
      <c r="M33" s="73"/>
      <c r="N33" s="80"/>
      <c r="O33" s="81"/>
      <c r="P33" s="80"/>
      <c r="Q33" s="81"/>
      <c r="R33" s="308"/>
      <c r="S33" s="275"/>
      <c r="T33" s="555"/>
      <c r="U33" s="556"/>
      <c r="V33" s="91"/>
      <c r="X33" t="str">
        <f>IF(I33="","",COUNTIF($I$8:$I$42,"&lt;"&amp;I33)+COUNTIF($I$8:I33,I33))</f>
        <v/>
      </c>
    </row>
    <row r="34" spans="1:24" ht="27.95" customHeight="1">
      <c r="A34" s="62">
        <v>27</v>
      </c>
      <c r="B34" s="62" t="str">
        <f t="shared" si="0"/>
        <v>*</v>
      </c>
      <c r="C34" s="62" t="str">
        <f t="shared" si="1"/>
        <v>*</v>
      </c>
      <c r="D34" s="62" t="str">
        <f t="shared" si="2"/>
        <v>*</v>
      </c>
      <c r="E34" s="62"/>
      <c r="F34" s="467">
        <v>27</v>
      </c>
      <c r="G34" s="468"/>
      <c r="H34" s="76"/>
      <c r="I34" s="77"/>
      <c r="J34" s="78"/>
      <c r="K34" s="79"/>
      <c r="L34" s="72"/>
      <c r="M34" s="73"/>
      <c r="N34" s="80"/>
      <c r="O34" s="81"/>
      <c r="P34" s="80"/>
      <c r="Q34" s="81"/>
      <c r="R34" s="308"/>
      <c r="S34" s="275"/>
      <c r="T34" s="555"/>
      <c r="U34" s="556"/>
      <c r="V34" s="91"/>
      <c r="X34" t="str">
        <f>IF(I34="","",COUNTIF($I$8:$I$42,"&lt;"&amp;I34)+COUNTIF($I$8:I34,I34))</f>
        <v/>
      </c>
    </row>
    <row r="35" spans="1:24" ht="27.95" customHeight="1">
      <c r="A35" s="62">
        <v>28</v>
      </c>
      <c r="B35" s="62" t="str">
        <f t="shared" si="0"/>
        <v>*</v>
      </c>
      <c r="C35" s="62" t="str">
        <f t="shared" si="1"/>
        <v>*</v>
      </c>
      <c r="D35" s="62" t="str">
        <f t="shared" si="2"/>
        <v>*</v>
      </c>
      <c r="E35" s="62"/>
      <c r="F35" s="467">
        <v>28</v>
      </c>
      <c r="G35" s="468"/>
      <c r="H35" s="76"/>
      <c r="I35" s="77"/>
      <c r="J35" s="78"/>
      <c r="K35" s="79"/>
      <c r="L35" s="72"/>
      <c r="M35" s="73"/>
      <c r="N35" s="80"/>
      <c r="O35" s="81"/>
      <c r="P35" s="80"/>
      <c r="Q35" s="81"/>
      <c r="R35" s="308"/>
      <c r="S35" s="275"/>
      <c r="T35" s="555"/>
      <c r="U35" s="556"/>
      <c r="V35" s="91"/>
      <c r="X35" t="str">
        <f>IF(I35="","",COUNTIF($I$8:$I$42,"&lt;"&amp;I35)+COUNTIF($I$8:I35,I35))</f>
        <v/>
      </c>
    </row>
    <row r="36" spans="1:24" ht="27.95" customHeight="1">
      <c r="A36" s="62">
        <v>29</v>
      </c>
      <c r="B36" s="62" t="str">
        <f t="shared" si="0"/>
        <v>*</v>
      </c>
      <c r="C36" s="62" t="str">
        <f t="shared" si="1"/>
        <v>*</v>
      </c>
      <c r="D36" s="62" t="str">
        <f t="shared" si="2"/>
        <v>*</v>
      </c>
      <c r="E36" s="62"/>
      <c r="F36" s="467">
        <v>29</v>
      </c>
      <c r="G36" s="468"/>
      <c r="H36" s="76"/>
      <c r="I36" s="77"/>
      <c r="J36" s="78"/>
      <c r="K36" s="79"/>
      <c r="L36" s="72"/>
      <c r="M36" s="73"/>
      <c r="N36" s="80"/>
      <c r="O36" s="81"/>
      <c r="P36" s="80"/>
      <c r="Q36" s="81"/>
      <c r="R36" s="308"/>
      <c r="S36" s="275"/>
      <c r="T36" s="555"/>
      <c r="U36" s="556"/>
      <c r="V36" s="91"/>
      <c r="X36" t="str">
        <f>IF(I36="","",COUNTIF($I$8:$I$42,"&lt;"&amp;I36)+COUNTIF($I$8:I36,I36))</f>
        <v/>
      </c>
    </row>
    <row r="37" spans="1:24" ht="27.95" customHeight="1">
      <c r="A37" s="62">
        <v>30</v>
      </c>
      <c r="B37" s="62" t="str">
        <f t="shared" si="0"/>
        <v>*</v>
      </c>
      <c r="C37" s="62" t="str">
        <f t="shared" si="1"/>
        <v>*</v>
      </c>
      <c r="D37" s="62" t="str">
        <f t="shared" si="2"/>
        <v>*</v>
      </c>
      <c r="E37" s="62"/>
      <c r="F37" s="467">
        <v>30</v>
      </c>
      <c r="G37" s="468"/>
      <c r="H37" s="76"/>
      <c r="I37" s="77"/>
      <c r="J37" s="78"/>
      <c r="K37" s="79"/>
      <c r="L37" s="72"/>
      <c r="M37" s="73"/>
      <c r="N37" s="80"/>
      <c r="O37" s="81"/>
      <c r="P37" s="80"/>
      <c r="Q37" s="81"/>
      <c r="R37" s="308"/>
      <c r="S37" s="275"/>
      <c r="T37" s="555"/>
      <c r="U37" s="556"/>
      <c r="V37" s="91"/>
      <c r="X37" t="str">
        <f>IF(I37="","",COUNTIF($I$8:$I$42,"&lt;"&amp;I37)+COUNTIF($I$8:I37,I37))</f>
        <v/>
      </c>
    </row>
    <row r="38" spans="1:24" ht="27.95" customHeight="1">
      <c r="A38" s="62">
        <v>31</v>
      </c>
      <c r="B38" s="62" t="str">
        <f t="shared" si="0"/>
        <v>*</v>
      </c>
      <c r="C38" s="62" t="str">
        <f t="shared" si="1"/>
        <v>*</v>
      </c>
      <c r="D38" s="62" t="str">
        <f t="shared" si="2"/>
        <v>*</v>
      </c>
      <c r="E38" s="62"/>
      <c r="F38" s="467">
        <v>31</v>
      </c>
      <c r="G38" s="468"/>
      <c r="H38" s="76"/>
      <c r="I38" s="77"/>
      <c r="J38" s="78"/>
      <c r="K38" s="79"/>
      <c r="L38" s="72"/>
      <c r="M38" s="73"/>
      <c r="N38" s="80"/>
      <c r="O38" s="81"/>
      <c r="P38" s="80"/>
      <c r="Q38" s="81"/>
      <c r="R38" s="308"/>
      <c r="S38" s="275"/>
      <c r="T38" s="555"/>
      <c r="U38" s="556"/>
      <c r="V38" s="91"/>
      <c r="X38" t="str">
        <f>IF(I38="","",COUNTIF($I$8:$I$42,"&lt;"&amp;I38)+COUNTIF($I$8:I38,I38))</f>
        <v/>
      </c>
    </row>
    <row r="39" spans="1:24" ht="27.95" customHeight="1">
      <c r="A39" s="62">
        <v>32</v>
      </c>
      <c r="B39" s="62" t="str">
        <f t="shared" si="0"/>
        <v>*</v>
      </c>
      <c r="C39" s="62" t="str">
        <f t="shared" si="1"/>
        <v>*</v>
      </c>
      <c r="D39" s="62" t="str">
        <f t="shared" si="2"/>
        <v>*</v>
      </c>
      <c r="E39" s="62"/>
      <c r="F39" s="467">
        <v>32</v>
      </c>
      <c r="G39" s="468"/>
      <c r="H39" s="76"/>
      <c r="I39" s="77"/>
      <c r="J39" s="78"/>
      <c r="K39" s="79"/>
      <c r="L39" s="72"/>
      <c r="M39" s="73"/>
      <c r="N39" s="80"/>
      <c r="O39" s="81"/>
      <c r="P39" s="80"/>
      <c r="Q39" s="81"/>
      <c r="R39" s="308"/>
      <c r="S39" s="275"/>
      <c r="T39" s="555"/>
      <c r="U39" s="556"/>
      <c r="V39" s="91"/>
      <c r="X39" t="str">
        <f>IF(I39="","",COUNTIF($I$8:$I$42,"&lt;"&amp;I39)+COUNTIF($I$8:I39,I39))</f>
        <v/>
      </c>
    </row>
    <row r="40" spans="1:24" ht="27.95" customHeight="1">
      <c r="A40" s="62">
        <v>33</v>
      </c>
      <c r="B40" s="62" t="str">
        <f t="shared" si="0"/>
        <v>*</v>
      </c>
      <c r="C40" s="62" t="str">
        <f t="shared" si="1"/>
        <v>*</v>
      </c>
      <c r="D40" s="62" t="str">
        <f t="shared" si="2"/>
        <v>*</v>
      </c>
      <c r="E40" s="62"/>
      <c r="F40" s="467">
        <v>33</v>
      </c>
      <c r="G40" s="468"/>
      <c r="H40" s="76"/>
      <c r="I40" s="77"/>
      <c r="J40" s="78"/>
      <c r="K40" s="79"/>
      <c r="L40" s="72"/>
      <c r="M40" s="73"/>
      <c r="N40" s="80"/>
      <c r="O40" s="81"/>
      <c r="P40" s="80"/>
      <c r="Q40" s="81"/>
      <c r="R40" s="308"/>
      <c r="S40" s="275"/>
      <c r="T40" s="555"/>
      <c r="U40" s="556"/>
      <c r="V40" s="91"/>
      <c r="X40" t="str">
        <f>IF(I40="","",COUNTIF($I$8:$I$42,"&lt;"&amp;I40)+COUNTIF($I$8:I40,I40))</f>
        <v/>
      </c>
    </row>
    <row r="41" spans="1:24" ht="27.95" customHeight="1">
      <c r="A41" s="62">
        <v>34</v>
      </c>
      <c r="B41" s="62" t="str">
        <f t="shared" si="0"/>
        <v>*</v>
      </c>
      <c r="C41" s="62" t="str">
        <f t="shared" si="1"/>
        <v>*</v>
      </c>
      <c r="D41" s="62" t="str">
        <f t="shared" si="2"/>
        <v>*</v>
      </c>
      <c r="E41" s="62"/>
      <c r="F41" s="467">
        <v>34</v>
      </c>
      <c r="G41" s="468"/>
      <c r="H41" s="76"/>
      <c r="I41" s="77"/>
      <c r="J41" s="78"/>
      <c r="K41" s="79"/>
      <c r="L41" s="72"/>
      <c r="M41" s="73"/>
      <c r="N41" s="80"/>
      <c r="O41" s="81"/>
      <c r="P41" s="80"/>
      <c r="Q41" s="81"/>
      <c r="R41" s="308"/>
      <c r="S41" s="275"/>
      <c r="T41" s="555"/>
      <c r="U41" s="556"/>
      <c r="V41" s="91"/>
      <c r="X41" t="str">
        <f>IF(I41="","",COUNTIF($I$8:$I$42,"&lt;"&amp;I41)+COUNTIF($I$8:I41,I41))</f>
        <v/>
      </c>
    </row>
    <row r="42" spans="1:24" ht="27.95" customHeight="1" thickBot="1">
      <c r="A42" s="62">
        <v>35</v>
      </c>
      <c r="B42" s="62" t="str">
        <f t="shared" si="0"/>
        <v>*</v>
      </c>
      <c r="C42" s="62" t="str">
        <f t="shared" si="1"/>
        <v>*</v>
      </c>
      <c r="D42" s="62" t="str">
        <f t="shared" si="2"/>
        <v>*</v>
      </c>
      <c r="E42" s="62"/>
      <c r="F42" s="471">
        <v>35</v>
      </c>
      <c r="G42" s="472"/>
      <c r="H42" s="84"/>
      <c r="I42" s="85"/>
      <c r="J42" s="86"/>
      <c r="K42" s="84"/>
      <c r="L42" s="172"/>
      <c r="M42" s="173"/>
      <c r="N42" s="87"/>
      <c r="O42" s="88"/>
      <c r="P42" s="87"/>
      <c r="Q42" s="88"/>
      <c r="R42" s="313"/>
      <c r="S42" s="277"/>
      <c r="T42" s="553"/>
      <c r="U42" s="554"/>
      <c r="V42" s="91"/>
      <c r="X42" t="str">
        <f>IF(I42="","",COUNTIF($I$8:$I$42,"&lt;"&amp;I42)+COUNTIF($I$8:I42,I42))</f>
        <v/>
      </c>
    </row>
    <row r="43" spans="1:24" ht="18" customHeight="1">
      <c r="A43" s="91"/>
      <c r="B43" s="91"/>
      <c r="C43" s="91"/>
      <c r="D43" s="91"/>
      <c r="E43" s="91"/>
      <c r="F43" s="91"/>
      <c r="G43" s="92"/>
      <c r="H43" s="91"/>
      <c r="I43" s="91"/>
      <c r="J43" s="91"/>
      <c r="K43" s="91"/>
      <c r="L43" s="91"/>
      <c r="M43" s="91"/>
      <c r="N43" s="91"/>
      <c r="O43" s="91"/>
      <c r="P43" s="91"/>
      <c r="Q43" s="91"/>
      <c r="R43" s="91"/>
      <c r="S43" s="91"/>
      <c r="T43" s="91"/>
      <c r="U43" s="91"/>
      <c r="V43" s="91"/>
    </row>
    <row r="44" spans="1:24" ht="18" customHeight="1">
      <c r="A44" s="91"/>
      <c r="B44" s="91"/>
      <c r="C44" s="91"/>
      <c r="D44" s="91"/>
      <c r="E44" s="91"/>
      <c r="F44" s="91" t="s">
        <v>6</v>
      </c>
      <c r="G44" s="93">
        <v>1</v>
      </c>
      <c r="H44" s="91" t="s">
        <v>438</v>
      </c>
      <c r="I44" s="91"/>
      <c r="J44" s="91"/>
      <c r="K44" s="91"/>
      <c r="L44" s="91"/>
      <c r="M44" s="91"/>
      <c r="N44" s="91"/>
      <c r="O44" s="91"/>
      <c r="P44" s="91"/>
      <c r="Q44" s="91"/>
      <c r="R44" s="91"/>
      <c r="S44" s="91"/>
      <c r="T44" s="91"/>
      <c r="U44" s="91"/>
      <c r="V44" s="91"/>
    </row>
    <row r="45" spans="1:24" ht="18" customHeight="1">
      <c r="A45" s="91"/>
      <c r="B45" s="91"/>
      <c r="C45" s="91"/>
      <c r="D45" s="91"/>
      <c r="E45" s="91"/>
      <c r="F45" s="91"/>
      <c r="G45" s="93">
        <v>2</v>
      </c>
      <c r="H45" s="91" t="s">
        <v>121</v>
      </c>
      <c r="I45" s="91"/>
      <c r="J45" s="91"/>
      <c r="K45" s="91"/>
      <c r="L45" s="91"/>
      <c r="M45" s="91"/>
      <c r="N45" s="91"/>
      <c r="O45" s="91"/>
      <c r="P45" s="91"/>
      <c r="Q45" s="91"/>
      <c r="R45" s="91"/>
      <c r="S45" s="91"/>
      <c r="T45" s="91"/>
      <c r="U45" s="91"/>
      <c r="V45" s="91"/>
    </row>
    <row r="46" spans="1:24" ht="18" customHeight="1">
      <c r="A46" s="91"/>
      <c r="B46" s="91"/>
      <c r="C46" s="91"/>
      <c r="D46" s="91"/>
      <c r="E46" s="91"/>
      <c r="F46" s="91"/>
      <c r="G46" s="93"/>
      <c r="H46" s="91" t="s">
        <v>123</v>
      </c>
      <c r="I46" s="91"/>
      <c r="J46" s="91"/>
      <c r="K46" s="91"/>
      <c r="L46" s="91"/>
      <c r="M46" s="91"/>
      <c r="N46" s="91"/>
      <c r="O46" s="91"/>
      <c r="P46" s="91"/>
      <c r="Q46" s="91"/>
      <c r="R46" s="91"/>
      <c r="S46" s="91"/>
      <c r="T46" s="91"/>
      <c r="U46" s="91"/>
      <c r="V46" s="91"/>
    </row>
    <row r="47" spans="1:24" ht="18" customHeight="1">
      <c r="A47" s="91"/>
      <c r="B47" s="91"/>
      <c r="C47" s="91"/>
      <c r="D47" s="91"/>
      <c r="E47" s="91"/>
      <c r="F47" s="91"/>
      <c r="G47" s="93"/>
      <c r="H47" s="91" t="s">
        <v>122</v>
      </c>
      <c r="I47" s="91"/>
      <c r="J47" s="91"/>
      <c r="K47" s="91"/>
      <c r="L47" s="91"/>
      <c r="M47" s="91"/>
      <c r="N47" s="91"/>
      <c r="O47" s="91"/>
      <c r="P47" s="91"/>
      <c r="Q47" s="91"/>
      <c r="R47" s="91"/>
      <c r="S47" s="91"/>
      <c r="T47" s="91"/>
      <c r="U47" s="91"/>
      <c r="V47" s="91"/>
    </row>
    <row r="48" spans="1:24" ht="18" customHeight="1">
      <c r="A48" s="91"/>
      <c r="B48" s="91"/>
      <c r="C48" s="91"/>
      <c r="D48" s="91"/>
      <c r="E48" s="91"/>
      <c r="F48" s="91"/>
      <c r="G48" s="93">
        <v>3</v>
      </c>
      <c r="H48" s="91" t="s">
        <v>124</v>
      </c>
      <c r="I48" s="141"/>
      <c r="J48" s="141"/>
      <c r="K48" s="141"/>
      <c r="L48" s="91"/>
      <c r="M48" s="91"/>
      <c r="N48" s="91"/>
      <c r="O48" s="91"/>
      <c r="P48" s="91"/>
      <c r="Q48" s="91"/>
      <c r="R48" s="91"/>
      <c r="S48" s="91"/>
      <c r="T48" s="91"/>
      <c r="U48" s="91"/>
      <c r="V48" s="91"/>
    </row>
    <row r="49" spans="1:22" ht="18" customHeight="1">
      <c r="A49" s="91"/>
      <c r="B49" s="91"/>
      <c r="C49" s="91"/>
      <c r="D49" s="91"/>
      <c r="E49" s="91"/>
      <c r="F49" s="91"/>
      <c r="G49" s="174">
        <v>4</v>
      </c>
      <c r="H49" s="91" t="s">
        <v>455</v>
      </c>
      <c r="I49" s="91"/>
      <c r="J49" s="91"/>
      <c r="K49" s="91"/>
      <c r="L49" s="91"/>
      <c r="M49" s="91"/>
      <c r="N49" s="91"/>
      <c r="O49" s="91"/>
      <c r="P49" s="91"/>
      <c r="Q49" s="91"/>
      <c r="R49" s="91"/>
      <c r="S49" s="91"/>
      <c r="T49" s="91"/>
      <c r="U49" s="91"/>
      <c r="V49" s="91"/>
    </row>
    <row r="50" spans="1:22" ht="18" customHeight="1">
      <c r="A50" s="91"/>
      <c r="B50" s="91"/>
      <c r="C50" s="91"/>
      <c r="D50" s="91"/>
      <c r="E50" s="91"/>
      <c r="F50" s="91"/>
      <c r="G50" s="93">
        <v>5</v>
      </c>
      <c r="H50" s="91" t="s">
        <v>289</v>
      </c>
      <c r="I50" s="91"/>
      <c r="J50" s="91"/>
      <c r="K50" s="91"/>
      <c r="L50" s="91"/>
      <c r="M50" s="91"/>
      <c r="N50" s="91"/>
      <c r="O50" s="91"/>
      <c r="P50" s="91"/>
      <c r="Q50" s="91"/>
      <c r="R50" s="91"/>
      <c r="S50" s="91"/>
      <c r="T50" s="91"/>
      <c r="U50" s="91"/>
      <c r="V50" s="91"/>
    </row>
    <row r="51" spans="1:22" ht="18" customHeight="1">
      <c r="A51" s="91"/>
      <c r="B51" s="91"/>
      <c r="C51" s="91"/>
      <c r="D51" s="91"/>
      <c r="E51" s="91"/>
      <c r="F51" s="91"/>
      <c r="G51" s="93"/>
      <c r="H51" s="91" t="s">
        <v>447</v>
      </c>
      <c r="I51" s="91"/>
      <c r="J51" s="91"/>
      <c r="K51" s="91"/>
      <c r="L51" s="91"/>
      <c r="M51" s="91"/>
      <c r="N51" s="91"/>
      <c r="O51" s="91"/>
      <c r="P51" s="91"/>
      <c r="Q51" s="91"/>
      <c r="R51" s="91"/>
      <c r="S51" s="91"/>
      <c r="T51" s="91"/>
      <c r="U51" s="91"/>
      <c r="V51" s="91"/>
    </row>
    <row r="52" spans="1:22" ht="18" customHeight="1">
      <c r="A52" s="91"/>
      <c r="B52" s="91"/>
      <c r="C52" s="91"/>
      <c r="D52" s="91"/>
      <c r="E52" s="91"/>
      <c r="F52" s="91"/>
      <c r="G52" s="93"/>
      <c r="I52" s="91"/>
      <c r="J52" s="91"/>
      <c r="K52" s="91"/>
      <c r="L52" s="91"/>
      <c r="M52" s="91"/>
      <c r="N52" s="91"/>
      <c r="O52" s="91"/>
      <c r="P52" s="91"/>
      <c r="Q52" s="91"/>
      <c r="R52" s="91"/>
      <c r="S52" s="91"/>
      <c r="T52" s="91"/>
      <c r="U52" s="91"/>
      <c r="V52" s="91"/>
    </row>
    <row r="53" spans="1:22">
      <c r="A53" s="91"/>
      <c r="B53" s="91"/>
      <c r="C53" s="91"/>
      <c r="D53" s="91"/>
      <c r="E53" s="91"/>
      <c r="F53" s="91"/>
      <c r="G53" s="91"/>
      <c r="H53" s="91"/>
      <c r="I53" s="91"/>
      <c r="J53" s="91"/>
      <c r="K53" s="91"/>
      <c r="L53" s="91"/>
      <c r="M53" s="91"/>
      <c r="N53" s="91"/>
      <c r="O53" s="91"/>
      <c r="P53" s="91"/>
      <c r="Q53" s="91"/>
      <c r="R53" s="91"/>
      <c r="S53" s="91"/>
      <c r="T53" s="91"/>
      <c r="U53" s="91"/>
      <c r="V53" s="91"/>
    </row>
    <row r="54" spans="1:22">
      <c r="A54" s="91"/>
      <c r="B54" s="91"/>
      <c r="C54" s="91"/>
      <c r="D54" s="91"/>
      <c r="E54" s="91"/>
      <c r="F54" s="571" t="s">
        <v>298</v>
      </c>
      <c r="G54" s="571"/>
      <c r="H54" s="205">
        <f>COUNTA(H8:H42)</f>
        <v>0</v>
      </c>
      <c r="I54" s="91"/>
      <c r="J54" s="91"/>
      <c r="K54" s="91"/>
      <c r="L54" s="91"/>
      <c r="M54" s="91"/>
      <c r="N54" s="91"/>
      <c r="O54" s="91"/>
      <c r="P54" s="91"/>
      <c r="Q54" s="91"/>
      <c r="R54" s="91"/>
      <c r="S54" s="91"/>
      <c r="T54" s="91"/>
      <c r="U54" s="91"/>
      <c r="V54" s="91"/>
    </row>
    <row r="55" spans="1:22">
      <c r="A55" s="91"/>
      <c r="B55" s="91"/>
      <c r="C55" s="91"/>
      <c r="D55" s="91"/>
      <c r="E55" s="91"/>
      <c r="F55" s="570" t="s">
        <v>343</v>
      </c>
      <c r="G55" s="570"/>
      <c r="H55" s="226">
        <f>SUMPRODUCT((K8:K42&lt;&gt;"")/COUNTIFS(K8:K42,K8:K42&amp;""))</f>
        <v>0</v>
      </c>
      <c r="I55" s="91"/>
      <c r="J55" s="91"/>
      <c r="K55" s="91"/>
      <c r="L55" s="91"/>
      <c r="M55" s="91"/>
      <c r="N55" s="91"/>
      <c r="O55" s="91"/>
      <c r="P55" s="91"/>
      <c r="Q55" s="91"/>
      <c r="R55" s="91"/>
      <c r="S55" s="91"/>
      <c r="T55" s="91"/>
      <c r="U55" s="91"/>
      <c r="V55" s="91"/>
    </row>
    <row r="56" spans="1:22">
      <c r="A56" s="91"/>
      <c r="B56" s="91"/>
      <c r="C56" s="91"/>
      <c r="D56" s="91"/>
      <c r="E56" s="91"/>
      <c r="F56" s="91"/>
      <c r="G56" s="91"/>
      <c r="H56" s="91"/>
      <c r="I56" s="91"/>
      <c r="J56" s="91"/>
      <c r="K56" s="91"/>
      <c r="L56" s="91"/>
      <c r="M56" s="91"/>
      <c r="N56" s="91"/>
      <c r="O56" s="91"/>
      <c r="P56" s="91"/>
      <c r="Q56" s="91"/>
      <c r="R56" s="91"/>
      <c r="S56" s="91"/>
      <c r="T56" s="91"/>
      <c r="U56" s="91"/>
      <c r="V56" s="91"/>
    </row>
    <row r="57" spans="1:22">
      <c r="A57" s="91"/>
      <c r="B57" s="91"/>
      <c r="C57" s="91"/>
      <c r="D57" s="91"/>
      <c r="E57" s="91"/>
      <c r="F57" s="91"/>
      <c r="G57" s="91"/>
      <c r="H57" s="91"/>
      <c r="I57" s="91"/>
      <c r="J57" s="91"/>
      <c r="K57" s="91"/>
      <c r="L57" s="91"/>
      <c r="M57" s="91"/>
      <c r="N57" s="91"/>
      <c r="O57" s="91"/>
      <c r="P57" s="91"/>
      <c r="Q57" s="91"/>
      <c r="R57" s="91"/>
      <c r="S57" s="91"/>
      <c r="T57" s="91"/>
      <c r="U57" s="91"/>
      <c r="V57" s="91"/>
    </row>
    <row r="58" spans="1:22">
      <c r="A58" s="91"/>
      <c r="B58" s="91"/>
      <c r="C58" s="91"/>
      <c r="D58" s="91"/>
      <c r="E58" s="91"/>
      <c r="F58" s="91"/>
      <c r="G58" s="91"/>
      <c r="H58" s="91"/>
      <c r="I58" s="91"/>
      <c r="J58" s="91"/>
      <c r="K58" s="91"/>
      <c r="L58" s="91"/>
      <c r="M58" s="91"/>
      <c r="N58" s="91"/>
      <c r="O58" s="91"/>
      <c r="P58" s="91"/>
      <c r="Q58" s="91"/>
      <c r="R58" s="91"/>
      <c r="S58" s="91"/>
      <c r="T58" s="91"/>
      <c r="U58" s="91"/>
      <c r="V58" s="91"/>
    </row>
    <row r="59" spans="1:22">
      <c r="A59" s="91"/>
      <c r="B59" s="91"/>
      <c r="C59" s="91"/>
      <c r="D59" s="91"/>
      <c r="E59" s="91"/>
      <c r="F59" s="91"/>
      <c r="G59" s="91"/>
      <c r="H59" s="91"/>
      <c r="I59" s="91"/>
      <c r="J59" s="91"/>
      <c r="K59" s="91"/>
      <c r="L59" s="91"/>
      <c r="M59" s="91"/>
      <c r="N59" s="91"/>
      <c r="O59" s="91"/>
      <c r="P59" s="91"/>
      <c r="Q59" s="91"/>
      <c r="R59" s="91"/>
      <c r="S59" s="91"/>
      <c r="T59" s="91"/>
      <c r="U59" s="91"/>
      <c r="V59" s="91"/>
    </row>
    <row r="60" spans="1:22"/>
    <row r="61" spans="1:22"/>
    <row r="62" spans="1:22"/>
    <row r="63" spans="1:22"/>
    <row r="64" spans="1:22"/>
    <row r="65"/>
    <row r="66"/>
    <row r="67"/>
    <row r="68"/>
    <row r="69"/>
  </sheetData>
  <sheetProtection password="D8F5" sheet="1" selectLockedCells="1"/>
  <mergeCells count="82">
    <mergeCell ref="F55:G55"/>
    <mergeCell ref="F41:G41"/>
    <mergeCell ref="F30:G30"/>
    <mergeCell ref="F24:G24"/>
    <mergeCell ref="F16:G16"/>
    <mergeCell ref="F54:G54"/>
    <mergeCell ref="F39:G39"/>
    <mergeCell ref="F31:G31"/>
    <mergeCell ref="F38:G38"/>
    <mergeCell ref="F25:G25"/>
    <mergeCell ref="T31:U31"/>
    <mergeCell ref="F32:G32"/>
    <mergeCell ref="T32:U32"/>
    <mergeCell ref="F1:S1"/>
    <mergeCell ref="T1:U1"/>
    <mergeCell ref="F2:H2"/>
    <mergeCell ref="I2:J2"/>
    <mergeCell ref="F21:G21"/>
    <mergeCell ref="T21:U21"/>
    <mergeCell ref="F22:G22"/>
    <mergeCell ref="T22:U22"/>
    <mergeCell ref="F23:G23"/>
    <mergeCell ref="T23:U23"/>
    <mergeCell ref="F26:G26"/>
    <mergeCell ref="T26:U26"/>
    <mergeCell ref="T24:U24"/>
    <mergeCell ref="T38:U38"/>
    <mergeCell ref="F27:G27"/>
    <mergeCell ref="F29:G29"/>
    <mergeCell ref="F4:H5"/>
    <mergeCell ref="I4:J5"/>
    <mergeCell ref="T29:U29"/>
    <mergeCell ref="L4:L5"/>
    <mergeCell ref="M4:O5"/>
    <mergeCell ref="T30:U30"/>
    <mergeCell ref="T27:U27"/>
    <mergeCell ref="F28:G28"/>
    <mergeCell ref="T28:U28"/>
    <mergeCell ref="F19:G19"/>
    <mergeCell ref="T19:U19"/>
    <mergeCell ref="F20:G20"/>
    <mergeCell ref="T20:U20"/>
    <mergeCell ref="T25:U25"/>
    <mergeCell ref="F18:G18"/>
    <mergeCell ref="T18:U18"/>
    <mergeCell ref="T16:U16"/>
    <mergeCell ref="F17:G17"/>
    <mergeCell ref="T17:U17"/>
    <mergeCell ref="T7:U7"/>
    <mergeCell ref="F8:G8"/>
    <mergeCell ref="T8:U8"/>
    <mergeCell ref="F9:G9"/>
    <mergeCell ref="T9:U9"/>
    <mergeCell ref="F7:G7"/>
    <mergeCell ref="F15:G15"/>
    <mergeCell ref="T15:U15"/>
    <mergeCell ref="F12:G12"/>
    <mergeCell ref="T12:U12"/>
    <mergeCell ref="F13:G13"/>
    <mergeCell ref="T13:U13"/>
    <mergeCell ref="F10:G10"/>
    <mergeCell ref="T10:U10"/>
    <mergeCell ref="F11:G11"/>
    <mergeCell ref="T11:U11"/>
    <mergeCell ref="F14:G14"/>
    <mergeCell ref="T14:U14"/>
    <mergeCell ref="T42:U42"/>
    <mergeCell ref="F42:G42"/>
    <mergeCell ref="T39:U39"/>
    <mergeCell ref="F33:G33"/>
    <mergeCell ref="F40:G40"/>
    <mergeCell ref="T40:U40"/>
    <mergeCell ref="T33:U33"/>
    <mergeCell ref="F37:G37"/>
    <mergeCell ref="T37:U37"/>
    <mergeCell ref="F34:G34"/>
    <mergeCell ref="T34:U34"/>
    <mergeCell ref="F35:G35"/>
    <mergeCell ref="T35:U35"/>
    <mergeCell ref="F36:G36"/>
    <mergeCell ref="T36:U36"/>
    <mergeCell ref="T41:U41"/>
  </mergeCells>
  <phoneticPr fontId="1"/>
  <conditionalFormatting sqref="H8:U8 H9:M12 N9:N13 T9:U42 H14:N24 O9:S24 H25:S42">
    <cfRule type="expression" dxfId="69" priority="6">
      <formula>$H8&lt;&gt;""</formula>
    </cfRule>
  </conditionalFormatting>
  <conditionalFormatting sqref="H8:J12 H14:J42">
    <cfRule type="duplicateValues" dxfId="68" priority="3"/>
  </conditionalFormatting>
  <conditionalFormatting sqref="H13:M13">
    <cfRule type="expression" dxfId="67" priority="2">
      <formula>$H13&lt;&gt;""</formula>
    </cfRule>
  </conditionalFormatting>
  <conditionalFormatting sqref="H13:J13">
    <cfRule type="duplicateValues" dxfId="66" priority="1"/>
  </conditionalFormatting>
  <dataValidations count="7">
    <dataValidation type="list" imeMode="off" allowBlank="1" showInputMessage="1" showErrorMessage="1" errorTitle="プルダウンから選んでください。" sqref="N7 P7 R7" xr:uid="{00000000-0002-0000-0500-000000000000}">
      <formula1>"SL,GS,SJ,NC,CC,CF,RL"</formula1>
    </dataValidation>
    <dataValidation type="list" imeMode="off" allowBlank="1" showInputMessage="1" sqref="O8:O42 Q8:Q42" xr:uid="{00000000-0002-0000-0500-000001000000}">
      <formula1>"特"</formula1>
    </dataValidation>
    <dataValidation type="list" imeMode="off" allowBlank="1" showInputMessage="1" showErrorMessage="1" errorTitle="半角1～3で入力してください。" sqref="M8:M42" xr:uid="{00000000-0002-0000-0500-000002000000}">
      <formula1>"1,2,3"</formula1>
    </dataValidation>
    <dataValidation type="list" imeMode="hiragana" allowBlank="1" showInputMessage="1" showErrorMessage="1" sqref="P8:P42 N8:N42" xr:uid="{00000000-0002-0000-0500-000003000000}">
      <formula1>"○"</formula1>
    </dataValidation>
    <dataValidation imeMode="fullKatakana" allowBlank="1" showInputMessage="1" showErrorMessage="1" sqref="I8:I42" xr:uid="{00000000-0002-0000-0500-000004000000}"/>
    <dataValidation imeMode="halfAlpha" allowBlank="1" showInputMessage="1" showErrorMessage="1" sqref="J8:J42 F8:G42" xr:uid="{00000000-0002-0000-0500-000005000000}"/>
    <dataValidation type="list" imeMode="hiragana" allowBlank="1" showInputMessage="1" showErrorMessage="1" sqref="M4" xr:uid="{00000000-0002-0000-05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0500-000008000000}">
          <x14:formula1>
            <xm:f>リスト!$P$2:$P$102</xm:f>
          </x14:formula1>
          <xm:sqref>L8:L42</xm:sqref>
        </x14:dataValidation>
        <x14:dataValidation type="list" allowBlank="1" showInputMessage="1" showErrorMessage="1" xr:uid="{5D897173-FF0A-4990-AE29-9FD0C98BF699}">
          <x14:formula1>
            <xm:f>リスト!$J$2:$J$102</xm:f>
          </x14:formula1>
          <xm:sqref>K8:K42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tabColor rgb="FFFFC000"/>
    <pageSetUpPr fitToPage="1"/>
  </sheetPr>
  <dimension ref="A1:X66"/>
  <sheetViews>
    <sheetView view="pageBreakPreview" zoomScaleNormal="100" zoomScaleSheetLayoutView="100" workbookViewId="0">
      <pane xSplit="7" ySplit="7" topLeftCell="H8" activePane="bottomRight" state="frozen"/>
      <selection activeCell="D8" sqref="D8:E8"/>
      <selection pane="topRight" activeCell="D8" sqref="D8:E8"/>
      <selection pane="bottomLeft" activeCell="D8" sqref="D8:E8"/>
      <selection pane="bottomRight" activeCell="H8" sqref="H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9" width="4.125" customWidth="1"/>
    <col min="20" max="21" width="9.625" customWidth="1"/>
    <col min="22" max="22" width="18.75" customWidth="1"/>
  </cols>
  <sheetData>
    <row r="1" spans="1:24" ht="54" customHeight="1" thickBot="1">
      <c r="A1" s="62"/>
      <c r="B1" s="62"/>
      <c r="C1" s="62"/>
      <c r="D1" s="62"/>
      <c r="E1" s="62"/>
      <c r="F1" s="565" t="s">
        <v>446</v>
      </c>
      <c r="G1" s="565"/>
      <c r="H1" s="565"/>
      <c r="I1" s="565"/>
      <c r="J1" s="565"/>
      <c r="K1" s="565"/>
      <c r="L1" s="565"/>
      <c r="M1" s="565"/>
      <c r="N1" s="565"/>
      <c r="O1" s="565"/>
      <c r="P1" s="565"/>
      <c r="Q1" s="565"/>
      <c r="R1" s="565"/>
      <c r="S1" s="565"/>
      <c r="T1" s="566" t="s">
        <v>248</v>
      </c>
      <c r="U1" s="566"/>
      <c r="V1" s="91"/>
    </row>
    <row r="2" spans="1:24" ht="18" customHeight="1" thickBot="1">
      <c r="A2" s="62"/>
      <c r="B2" s="62"/>
      <c r="C2" s="62"/>
      <c r="D2" s="62"/>
      <c r="E2" s="62"/>
      <c r="F2" s="567" t="s">
        <v>339</v>
      </c>
      <c r="G2" s="567"/>
      <c r="H2" s="568"/>
      <c r="I2" s="478" t="s">
        <v>501</v>
      </c>
      <c r="J2" s="569"/>
      <c r="K2" s="285"/>
      <c r="L2" s="54"/>
      <c r="M2" s="54"/>
      <c r="N2" s="55"/>
      <c r="O2" s="55"/>
      <c r="P2" s="55"/>
      <c r="Q2" s="55"/>
      <c r="R2" s="55"/>
      <c r="S2" s="55"/>
      <c r="T2" s="55"/>
      <c r="U2" s="56"/>
      <c r="V2" s="91"/>
    </row>
    <row r="3" spans="1:24" ht="18" customHeight="1" thickBot="1">
      <c r="A3" s="62"/>
      <c r="B3" s="62"/>
      <c r="C3" s="62"/>
      <c r="D3" s="62"/>
      <c r="E3" s="62"/>
      <c r="F3" s="212"/>
      <c r="G3" s="212"/>
      <c r="H3" s="212"/>
      <c r="I3" s="287"/>
      <c r="J3" s="287"/>
      <c r="K3" s="98"/>
      <c r="L3" s="54"/>
      <c r="M3" s="54"/>
      <c r="N3" s="54"/>
      <c r="O3" s="54"/>
      <c r="P3" s="54"/>
      <c r="Q3" s="54"/>
      <c r="R3" s="54"/>
      <c r="S3" s="54"/>
      <c r="T3" s="54"/>
      <c r="U3" s="56"/>
      <c r="V3" s="91"/>
    </row>
    <row r="4" spans="1:24" ht="18" customHeight="1">
      <c r="A4" s="61"/>
      <c r="B4" s="61"/>
      <c r="C4" s="61"/>
      <c r="D4" s="61"/>
      <c r="E4" s="61"/>
      <c r="F4" s="561" t="s">
        <v>1</v>
      </c>
      <c r="G4" s="562"/>
      <c r="H4" s="562"/>
      <c r="I4" s="495" t="str">
        <f>MENU!D8</f>
        <v>都道府県</v>
      </c>
      <c r="J4" s="496"/>
      <c r="K4" s="55"/>
      <c r="L4" s="561" t="s">
        <v>2</v>
      </c>
      <c r="M4" s="499" t="s">
        <v>94</v>
      </c>
      <c r="N4" s="500"/>
      <c r="O4" s="501"/>
      <c r="P4" s="54"/>
      <c r="Q4" s="54"/>
      <c r="R4" s="54"/>
      <c r="S4" s="54"/>
      <c r="T4" s="54"/>
      <c r="U4" s="57"/>
      <c r="V4" s="94"/>
    </row>
    <row r="5" spans="1:24" ht="18" customHeight="1" thickBot="1">
      <c r="A5" s="62"/>
      <c r="B5" s="62"/>
      <c r="C5" s="62"/>
      <c r="D5" s="62"/>
      <c r="E5" s="62"/>
      <c r="F5" s="563"/>
      <c r="G5" s="564"/>
      <c r="H5" s="564"/>
      <c r="I5" s="497"/>
      <c r="J5" s="498"/>
      <c r="K5" s="58"/>
      <c r="L5" s="563"/>
      <c r="M5" s="502"/>
      <c r="N5" s="503"/>
      <c r="O5" s="504"/>
      <c r="P5" s="59"/>
      <c r="Q5" s="58"/>
      <c r="R5" s="60"/>
      <c r="S5" s="60"/>
      <c r="T5" s="57" t="s">
        <v>114</v>
      </c>
      <c r="U5" s="327"/>
      <c r="V5" s="91"/>
    </row>
    <row r="6" spans="1:24" ht="18" customHeight="1" thickBot="1">
      <c r="A6" s="62"/>
      <c r="B6" s="62"/>
      <c r="C6" s="62"/>
      <c r="D6" s="62"/>
      <c r="E6" s="62"/>
      <c r="F6" s="61"/>
      <c r="G6" s="61"/>
      <c r="H6" s="61"/>
      <c r="I6" s="62"/>
      <c r="J6" s="62"/>
      <c r="K6" s="62"/>
      <c r="L6" s="61"/>
      <c r="M6" s="61"/>
      <c r="N6" s="62"/>
      <c r="O6" s="62"/>
      <c r="P6" s="62"/>
      <c r="Q6" s="61"/>
      <c r="R6" s="61"/>
      <c r="S6" s="61"/>
      <c r="T6" s="61"/>
      <c r="U6" s="62"/>
      <c r="V6" s="91"/>
    </row>
    <row r="7" spans="1:24" ht="27.95" customHeight="1">
      <c r="A7" s="62"/>
      <c r="B7" s="62" t="str">
        <f>IF(N7="","",N7&amp;M4)</f>
        <v>SL女子</v>
      </c>
      <c r="C7" s="62" t="str">
        <f>IF(P7="","",P7&amp;M4)</f>
        <v>GS女子</v>
      </c>
      <c r="D7" s="62" t="str">
        <f>IF(R7="","",R7&amp;M4)</f>
        <v/>
      </c>
      <c r="E7" s="62"/>
      <c r="F7" s="559" t="s">
        <v>115</v>
      </c>
      <c r="G7" s="560"/>
      <c r="H7" s="63" t="s">
        <v>62</v>
      </c>
      <c r="I7" s="64" t="s">
        <v>9</v>
      </c>
      <c r="J7" s="65" t="s">
        <v>64</v>
      </c>
      <c r="K7" s="66" t="s">
        <v>117</v>
      </c>
      <c r="L7" s="65" t="s">
        <v>63</v>
      </c>
      <c r="M7" s="67" t="s">
        <v>3</v>
      </c>
      <c r="N7" s="297" t="s">
        <v>95</v>
      </c>
      <c r="O7" s="68" t="str">
        <f>IF(N7="","",N7&amp;M4&amp;"-Rank")</f>
        <v>SL女子-Rank</v>
      </c>
      <c r="P7" s="297" t="s">
        <v>0</v>
      </c>
      <c r="Q7" s="68" t="str">
        <f>IF(P7="","",P7&amp;M4&amp;"-Rank")</f>
        <v>GS女子-Rank</v>
      </c>
      <c r="R7" s="328"/>
      <c r="S7" s="298" t="str">
        <f>IF(R7="","",R7&amp;M4&amp;"-Rank")</f>
        <v/>
      </c>
      <c r="T7" s="557" t="s">
        <v>5</v>
      </c>
      <c r="U7" s="558"/>
      <c r="V7" s="91"/>
    </row>
    <row r="8" spans="1:24" ht="27.95" customHeight="1">
      <c r="A8" s="62">
        <v>1</v>
      </c>
      <c r="B8" s="62" t="str">
        <f>IF(O8="","*",IF(O8="特",X8,O8+100))</f>
        <v>*</v>
      </c>
      <c r="C8" s="62" t="str">
        <f>IF(Q8="","*",IF(Q8="特",X8,Q8+100))</f>
        <v>*</v>
      </c>
      <c r="D8" s="62" t="str">
        <f>IF(S8="","*",IF(S8="特",X8,S8+100))</f>
        <v>*</v>
      </c>
      <c r="E8" s="62"/>
      <c r="F8" s="467">
        <v>1</v>
      </c>
      <c r="G8" s="468"/>
      <c r="H8" s="69"/>
      <c r="I8" s="70"/>
      <c r="J8" s="71"/>
      <c r="K8" s="69"/>
      <c r="L8" s="72"/>
      <c r="M8" s="73"/>
      <c r="N8" s="74"/>
      <c r="O8" s="75"/>
      <c r="P8" s="74"/>
      <c r="Q8" s="75"/>
      <c r="R8" s="329"/>
      <c r="S8" s="111"/>
      <c r="T8" s="555"/>
      <c r="U8" s="556"/>
      <c r="V8" s="91"/>
      <c r="X8" t="str">
        <f>IF(I8="","",COUNTIF($I$8:$I$42,"&lt;"&amp;I8)+COUNTIF($I$8:I8,I8))</f>
        <v/>
      </c>
    </row>
    <row r="9" spans="1:24" ht="27.95" customHeight="1">
      <c r="A9" s="62">
        <v>2</v>
      </c>
      <c r="B9" s="62" t="str">
        <f t="shared" ref="B9:B42" si="0">IF(O9="","*",IF(O9="特",X9,O9+100))</f>
        <v>*</v>
      </c>
      <c r="C9" s="62" t="str">
        <f t="shared" ref="C9:C42" si="1">IF(Q9="","*",IF(Q9="特",X9,Q9+100))</f>
        <v>*</v>
      </c>
      <c r="D9" s="62" t="str">
        <f t="shared" ref="D9:D42" si="2">IF(S9="","*",IF(S9="特",X9,S9+100))</f>
        <v>*</v>
      </c>
      <c r="E9" s="62"/>
      <c r="F9" s="467">
        <v>2</v>
      </c>
      <c r="G9" s="468"/>
      <c r="H9" s="76"/>
      <c r="I9" s="77"/>
      <c r="J9" s="78"/>
      <c r="K9" s="69"/>
      <c r="L9" s="72"/>
      <c r="M9" s="73"/>
      <c r="N9" s="80"/>
      <c r="O9" s="81"/>
      <c r="P9" s="80"/>
      <c r="Q9" s="81"/>
      <c r="R9" s="308"/>
      <c r="S9" s="275"/>
      <c r="T9" s="555"/>
      <c r="U9" s="556"/>
      <c r="V9" s="91"/>
      <c r="X9" t="str">
        <f>IF(I9="","",COUNTIF($I$8:$I$42,"&lt;"&amp;I9)+COUNTIF($I$8:I9,I9))</f>
        <v/>
      </c>
    </row>
    <row r="10" spans="1:24" ht="27.95" customHeight="1">
      <c r="A10" s="62">
        <v>3</v>
      </c>
      <c r="B10" s="62" t="str">
        <f t="shared" si="0"/>
        <v>*</v>
      </c>
      <c r="C10" s="62" t="str">
        <f t="shared" si="1"/>
        <v>*</v>
      </c>
      <c r="D10" s="62" t="str">
        <f t="shared" si="2"/>
        <v>*</v>
      </c>
      <c r="E10" s="62"/>
      <c r="F10" s="467">
        <v>3</v>
      </c>
      <c r="G10" s="468"/>
      <c r="H10" s="76"/>
      <c r="I10" s="77"/>
      <c r="J10" s="71"/>
      <c r="K10" s="69"/>
      <c r="L10" s="72"/>
      <c r="M10" s="73"/>
      <c r="N10" s="80"/>
      <c r="O10" s="75"/>
      <c r="P10" s="80"/>
      <c r="Q10" s="81"/>
      <c r="R10" s="308"/>
      <c r="S10" s="275"/>
      <c r="T10" s="555"/>
      <c r="U10" s="556"/>
      <c r="V10" s="91"/>
      <c r="X10" t="str">
        <f>IF(I10="","",COUNTIF($I$8:$I$42,"&lt;"&amp;I10)+COUNTIF($I$8:I10,I10))</f>
        <v/>
      </c>
    </row>
    <row r="11" spans="1:24" ht="27.95" customHeight="1">
      <c r="A11" s="62">
        <v>4</v>
      </c>
      <c r="B11" s="62" t="str">
        <f t="shared" si="0"/>
        <v>*</v>
      </c>
      <c r="C11" s="62" t="str">
        <f t="shared" si="1"/>
        <v>*</v>
      </c>
      <c r="D11" s="62" t="str">
        <f t="shared" si="2"/>
        <v>*</v>
      </c>
      <c r="E11" s="62"/>
      <c r="F11" s="467">
        <v>4</v>
      </c>
      <c r="G11" s="468"/>
      <c r="H11" s="76"/>
      <c r="I11" s="77"/>
      <c r="J11" s="78"/>
      <c r="K11" s="69"/>
      <c r="L11" s="72"/>
      <c r="M11" s="73"/>
      <c r="N11" s="80"/>
      <c r="O11" s="81"/>
      <c r="P11" s="80"/>
      <c r="Q11" s="81"/>
      <c r="R11" s="308"/>
      <c r="S11" s="275"/>
      <c r="T11" s="555"/>
      <c r="U11" s="556"/>
      <c r="V11" s="91"/>
      <c r="X11" t="str">
        <f>IF(I11="","",COUNTIF($I$8:$I$42,"&lt;"&amp;I11)+COUNTIF($I$8:I11,I11))</f>
        <v/>
      </c>
    </row>
    <row r="12" spans="1:24" ht="27.95" customHeight="1">
      <c r="A12" s="62">
        <v>5</v>
      </c>
      <c r="B12" s="62" t="str">
        <f t="shared" si="0"/>
        <v>*</v>
      </c>
      <c r="C12" s="62" t="str">
        <f t="shared" si="1"/>
        <v>*</v>
      </c>
      <c r="D12" s="62" t="str">
        <f t="shared" si="2"/>
        <v>*</v>
      </c>
      <c r="E12" s="62"/>
      <c r="F12" s="467">
        <v>5</v>
      </c>
      <c r="G12" s="468"/>
      <c r="H12" s="76"/>
      <c r="I12" s="77"/>
      <c r="J12" s="71"/>
      <c r="K12" s="69"/>
      <c r="L12" s="72"/>
      <c r="M12" s="73"/>
      <c r="N12" s="74"/>
      <c r="O12" s="75"/>
      <c r="P12" s="80"/>
      <c r="Q12" s="81"/>
      <c r="R12" s="308"/>
      <c r="S12" s="275"/>
      <c r="T12" s="555"/>
      <c r="U12" s="556"/>
      <c r="V12" s="91"/>
      <c r="X12" t="str">
        <f>IF(I12="","",COUNTIF($I$8:$I$42,"&lt;"&amp;I12)+COUNTIF($I$8:I12,I12))</f>
        <v/>
      </c>
    </row>
    <row r="13" spans="1:24" ht="27.95" customHeight="1">
      <c r="A13" s="62">
        <v>6</v>
      </c>
      <c r="B13" s="62" t="str">
        <f t="shared" si="0"/>
        <v>*</v>
      </c>
      <c r="C13" s="62" t="str">
        <f t="shared" si="1"/>
        <v>*</v>
      </c>
      <c r="D13" s="62" t="str">
        <f t="shared" si="2"/>
        <v>*</v>
      </c>
      <c r="E13" s="62"/>
      <c r="F13" s="467">
        <v>6</v>
      </c>
      <c r="G13" s="468"/>
      <c r="H13" s="76"/>
      <c r="I13" s="77"/>
      <c r="J13" s="78"/>
      <c r="K13" s="69"/>
      <c r="L13" s="72"/>
      <c r="M13" s="73"/>
      <c r="N13" s="80"/>
      <c r="O13" s="81"/>
      <c r="P13" s="80"/>
      <c r="Q13" s="81"/>
      <c r="R13" s="308"/>
      <c r="S13" s="275"/>
      <c r="T13" s="555"/>
      <c r="U13" s="556"/>
      <c r="V13" s="91"/>
      <c r="X13" t="str">
        <f>IF(I13="","",COUNTIF($I$8:$I$42,"&lt;"&amp;I13)+COUNTIF($I$8:I13,I13))</f>
        <v/>
      </c>
    </row>
    <row r="14" spans="1:24" ht="27.95" customHeight="1">
      <c r="A14" s="62">
        <v>7</v>
      </c>
      <c r="B14" s="62" t="str">
        <f t="shared" si="0"/>
        <v>*</v>
      </c>
      <c r="C14" s="62" t="str">
        <f t="shared" si="1"/>
        <v>*</v>
      </c>
      <c r="D14" s="62" t="str">
        <f t="shared" si="2"/>
        <v>*</v>
      </c>
      <c r="E14" s="62"/>
      <c r="F14" s="467">
        <v>7</v>
      </c>
      <c r="G14" s="468"/>
      <c r="H14" s="76"/>
      <c r="I14" s="77"/>
      <c r="J14" s="71"/>
      <c r="K14" s="69"/>
      <c r="L14" s="72"/>
      <c r="M14" s="73"/>
      <c r="N14" s="80"/>
      <c r="O14" s="75"/>
      <c r="P14" s="80"/>
      <c r="Q14" s="81"/>
      <c r="R14" s="308"/>
      <c r="S14" s="275"/>
      <c r="T14" s="555"/>
      <c r="U14" s="556"/>
      <c r="V14" s="91"/>
      <c r="X14" t="str">
        <f>IF(I14="","",COUNTIF($I$8:$I$42,"&lt;"&amp;I14)+COUNTIF($I$8:I14,I14))</f>
        <v/>
      </c>
    </row>
    <row r="15" spans="1:24" ht="27.95" customHeight="1">
      <c r="A15" s="62">
        <v>8</v>
      </c>
      <c r="B15" s="62" t="str">
        <f t="shared" si="0"/>
        <v>*</v>
      </c>
      <c r="C15" s="62" t="str">
        <f t="shared" si="1"/>
        <v>*</v>
      </c>
      <c r="D15" s="62" t="str">
        <f t="shared" si="2"/>
        <v>*</v>
      </c>
      <c r="E15" s="62"/>
      <c r="F15" s="467">
        <v>8</v>
      </c>
      <c r="G15" s="468"/>
      <c r="H15" s="76"/>
      <c r="I15" s="77"/>
      <c r="J15" s="78"/>
      <c r="K15" s="69"/>
      <c r="L15" s="72"/>
      <c r="M15" s="73"/>
      <c r="N15" s="80"/>
      <c r="O15" s="81"/>
      <c r="P15" s="80"/>
      <c r="Q15" s="81"/>
      <c r="R15" s="308"/>
      <c r="S15" s="275"/>
      <c r="T15" s="555"/>
      <c r="U15" s="556"/>
      <c r="V15" s="91"/>
      <c r="X15" t="str">
        <f>IF(I15="","",COUNTIF($I$8:$I$42,"&lt;"&amp;I15)+COUNTIF($I$8:I15,I15))</f>
        <v/>
      </c>
    </row>
    <row r="16" spans="1:24" ht="27.95" customHeight="1">
      <c r="A16" s="62">
        <v>9</v>
      </c>
      <c r="B16" s="62" t="str">
        <f t="shared" si="0"/>
        <v>*</v>
      </c>
      <c r="C16" s="62" t="str">
        <f t="shared" si="1"/>
        <v>*</v>
      </c>
      <c r="D16" s="62" t="str">
        <f t="shared" si="2"/>
        <v>*</v>
      </c>
      <c r="E16" s="62"/>
      <c r="F16" s="467">
        <v>9</v>
      </c>
      <c r="G16" s="468"/>
      <c r="H16" s="76"/>
      <c r="I16" s="77"/>
      <c r="J16" s="71"/>
      <c r="K16" s="69"/>
      <c r="L16" s="72"/>
      <c r="M16" s="73"/>
      <c r="N16" s="74"/>
      <c r="O16" s="75"/>
      <c r="P16" s="80"/>
      <c r="Q16" s="81"/>
      <c r="R16" s="308"/>
      <c r="S16" s="275"/>
      <c r="T16" s="555"/>
      <c r="U16" s="556"/>
      <c r="V16" s="91"/>
      <c r="X16" t="str">
        <f>IF(I16="","",COUNTIF($I$8:$I$42,"&lt;"&amp;I16)+COUNTIF($I$8:I16,I16))</f>
        <v/>
      </c>
    </row>
    <row r="17" spans="1:24" ht="27.95" customHeight="1">
      <c r="A17" s="62">
        <v>10</v>
      </c>
      <c r="B17" s="62" t="str">
        <f t="shared" si="0"/>
        <v>*</v>
      </c>
      <c r="C17" s="62" t="str">
        <f t="shared" si="1"/>
        <v>*</v>
      </c>
      <c r="D17" s="62" t="str">
        <f t="shared" si="2"/>
        <v>*</v>
      </c>
      <c r="E17" s="62"/>
      <c r="F17" s="467">
        <v>10</v>
      </c>
      <c r="G17" s="468"/>
      <c r="H17" s="76"/>
      <c r="I17" s="77"/>
      <c r="J17" s="78"/>
      <c r="K17" s="69"/>
      <c r="L17" s="72"/>
      <c r="M17" s="73"/>
      <c r="N17" s="80"/>
      <c r="O17" s="81"/>
      <c r="P17" s="80"/>
      <c r="Q17" s="81"/>
      <c r="R17" s="308"/>
      <c r="S17" s="275"/>
      <c r="T17" s="555"/>
      <c r="U17" s="556"/>
      <c r="V17" s="91"/>
      <c r="X17" t="str">
        <f>IF(I17="","",COUNTIF($I$8:$I$42,"&lt;"&amp;I17)+COUNTIF($I$8:I17,I17))</f>
        <v/>
      </c>
    </row>
    <row r="18" spans="1:24" ht="27.95" customHeight="1">
      <c r="A18" s="62">
        <v>11</v>
      </c>
      <c r="B18" s="62" t="str">
        <f t="shared" si="0"/>
        <v>*</v>
      </c>
      <c r="C18" s="62" t="str">
        <f t="shared" si="1"/>
        <v>*</v>
      </c>
      <c r="D18" s="62" t="str">
        <f t="shared" si="2"/>
        <v>*</v>
      </c>
      <c r="E18" s="62"/>
      <c r="F18" s="467">
        <v>11</v>
      </c>
      <c r="G18" s="468"/>
      <c r="H18" s="76"/>
      <c r="I18" s="77"/>
      <c r="J18" s="71"/>
      <c r="K18" s="79"/>
      <c r="L18" s="72"/>
      <c r="M18" s="73"/>
      <c r="N18" s="80"/>
      <c r="O18" s="81"/>
      <c r="P18" s="80"/>
      <c r="Q18" s="81"/>
      <c r="R18" s="308"/>
      <c r="S18" s="275"/>
      <c r="T18" s="555"/>
      <c r="U18" s="556"/>
      <c r="V18" s="91"/>
      <c r="X18" t="str">
        <f>IF(I18="","",COUNTIF($I$8:$I$42,"&lt;"&amp;I18)+COUNTIF($I$8:I18,I18))</f>
        <v/>
      </c>
    </row>
    <row r="19" spans="1:24" ht="27.95" customHeight="1">
      <c r="A19" s="62">
        <v>12</v>
      </c>
      <c r="B19" s="62" t="str">
        <f t="shared" si="0"/>
        <v>*</v>
      </c>
      <c r="C19" s="62" t="str">
        <f t="shared" si="1"/>
        <v>*</v>
      </c>
      <c r="D19" s="62" t="str">
        <f t="shared" si="2"/>
        <v>*</v>
      </c>
      <c r="E19" s="62"/>
      <c r="F19" s="467">
        <v>12</v>
      </c>
      <c r="G19" s="468"/>
      <c r="H19" s="76"/>
      <c r="I19" s="77"/>
      <c r="J19" s="78"/>
      <c r="K19" s="79"/>
      <c r="L19" s="72"/>
      <c r="M19" s="73"/>
      <c r="N19" s="80"/>
      <c r="O19" s="81"/>
      <c r="P19" s="80"/>
      <c r="Q19" s="81"/>
      <c r="R19" s="308"/>
      <c r="S19" s="275"/>
      <c r="T19" s="555"/>
      <c r="U19" s="556"/>
      <c r="V19" s="91"/>
      <c r="X19" t="str">
        <f>IF(I19="","",COUNTIF($I$8:$I$42,"&lt;"&amp;I19)+COUNTIF($I$8:I19,I19))</f>
        <v/>
      </c>
    </row>
    <row r="20" spans="1:24" ht="27.95" customHeight="1">
      <c r="A20" s="62">
        <v>13</v>
      </c>
      <c r="B20" s="62" t="str">
        <f t="shared" si="0"/>
        <v>*</v>
      </c>
      <c r="C20" s="62" t="str">
        <f t="shared" si="1"/>
        <v>*</v>
      </c>
      <c r="D20" s="62" t="str">
        <f t="shared" si="2"/>
        <v>*</v>
      </c>
      <c r="E20" s="62"/>
      <c r="F20" s="467">
        <v>13</v>
      </c>
      <c r="G20" s="468"/>
      <c r="H20" s="76"/>
      <c r="I20" s="77"/>
      <c r="J20" s="71"/>
      <c r="K20" s="79"/>
      <c r="L20" s="72"/>
      <c r="M20" s="73"/>
      <c r="N20" s="80"/>
      <c r="O20" s="81"/>
      <c r="P20" s="80"/>
      <c r="Q20" s="81"/>
      <c r="R20" s="308"/>
      <c r="S20" s="275"/>
      <c r="T20" s="555"/>
      <c r="U20" s="556"/>
      <c r="V20" s="91"/>
      <c r="X20" t="str">
        <f>IF(I20="","",COUNTIF($I$8:$I$42,"&lt;"&amp;I20)+COUNTIF($I$8:I20,I20))</f>
        <v/>
      </c>
    </row>
    <row r="21" spans="1:24" ht="27.95" customHeight="1">
      <c r="A21" s="62">
        <v>14</v>
      </c>
      <c r="B21" s="62" t="str">
        <f t="shared" si="0"/>
        <v>*</v>
      </c>
      <c r="C21" s="62" t="str">
        <f t="shared" si="1"/>
        <v>*</v>
      </c>
      <c r="D21" s="62" t="str">
        <f t="shared" si="2"/>
        <v>*</v>
      </c>
      <c r="E21" s="62"/>
      <c r="F21" s="467">
        <v>14</v>
      </c>
      <c r="G21" s="468"/>
      <c r="H21" s="76"/>
      <c r="I21" s="77"/>
      <c r="J21" s="78"/>
      <c r="K21" s="79"/>
      <c r="L21" s="72"/>
      <c r="M21" s="73"/>
      <c r="N21" s="80"/>
      <c r="O21" s="81"/>
      <c r="P21" s="80"/>
      <c r="Q21" s="81"/>
      <c r="R21" s="308"/>
      <c r="S21" s="275"/>
      <c r="T21" s="555"/>
      <c r="U21" s="556"/>
      <c r="V21" s="91"/>
      <c r="X21" t="str">
        <f>IF(I21="","",COUNTIF($I$8:$I$42,"&lt;"&amp;I21)+COUNTIF($I$8:I21,I21))</f>
        <v/>
      </c>
    </row>
    <row r="22" spans="1:24" ht="27.95" customHeight="1">
      <c r="A22" s="62">
        <v>15</v>
      </c>
      <c r="B22" s="62" t="str">
        <f t="shared" si="0"/>
        <v>*</v>
      </c>
      <c r="C22" s="62" t="str">
        <f t="shared" si="1"/>
        <v>*</v>
      </c>
      <c r="D22" s="62" t="str">
        <f t="shared" si="2"/>
        <v>*</v>
      </c>
      <c r="E22" s="62"/>
      <c r="F22" s="467">
        <v>15</v>
      </c>
      <c r="G22" s="468"/>
      <c r="H22" s="76"/>
      <c r="I22" s="77"/>
      <c r="J22" s="71"/>
      <c r="K22" s="79"/>
      <c r="L22" s="72"/>
      <c r="M22" s="73"/>
      <c r="N22" s="80"/>
      <c r="O22" s="81"/>
      <c r="P22" s="80"/>
      <c r="Q22" s="81"/>
      <c r="R22" s="308"/>
      <c r="S22" s="275"/>
      <c r="T22" s="555"/>
      <c r="U22" s="556"/>
      <c r="V22" s="91"/>
      <c r="X22" t="str">
        <f>IF(I22="","",COUNTIF($I$8:$I$42,"&lt;"&amp;I22)+COUNTIF($I$8:I22,I22))</f>
        <v/>
      </c>
    </row>
    <row r="23" spans="1:24" ht="27.95" customHeight="1">
      <c r="A23" s="62">
        <v>16</v>
      </c>
      <c r="B23" s="62" t="str">
        <f t="shared" si="0"/>
        <v>*</v>
      </c>
      <c r="C23" s="62" t="str">
        <f t="shared" si="1"/>
        <v>*</v>
      </c>
      <c r="D23" s="62" t="str">
        <f t="shared" si="2"/>
        <v>*</v>
      </c>
      <c r="E23" s="62"/>
      <c r="F23" s="467">
        <v>16</v>
      </c>
      <c r="G23" s="468"/>
      <c r="H23" s="76"/>
      <c r="I23" s="77"/>
      <c r="J23" s="78"/>
      <c r="K23" s="79"/>
      <c r="L23" s="72"/>
      <c r="M23" s="73"/>
      <c r="N23" s="80"/>
      <c r="O23" s="81"/>
      <c r="P23" s="80"/>
      <c r="Q23" s="81"/>
      <c r="R23" s="308"/>
      <c r="S23" s="275"/>
      <c r="T23" s="555"/>
      <c r="U23" s="556"/>
      <c r="V23" s="91"/>
      <c r="X23" t="str">
        <f>IF(I23="","",COUNTIF($I$8:$I$42,"&lt;"&amp;I23)+COUNTIF($I$8:I23,I23))</f>
        <v/>
      </c>
    </row>
    <row r="24" spans="1:24" ht="27.95" customHeight="1">
      <c r="A24" s="62">
        <v>17</v>
      </c>
      <c r="B24" s="62" t="str">
        <f t="shared" si="0"/>
        <v>*</v>
      </c>
      <c r="C24" s="62" t="str">
        <f t="shared" si="1"/>
        <v>*</v>
      </c>
      <c r="D24" s="62" t="str">
        <f t="shared" si="2"/>
        <v>*</v>
      </c>
      <c r="E24" s="62"/>
      <c r="F24" s="467">
        <v>17</v>
      </c>
      <c r="G24" s="468"/>
      <c r="H24" s="76"/>
      <c r="I24" s="77"/>
      <c r="J24" s="78"/>
      <c r="K24" s="79"/>
      <c r="L24" s="72"/>
      <c r="M24" s="73"/>
      <c r="N24" s="80"/>
      <c r="O24" s="81"/>
      <c r="P24" s="80"/>
      <c r="Q24" s="81"/>
      <c r="R24" s="308"/>
      <c r="S24" s="275"/>
      <c r="T24" s="555"/>
      <c r="U24" s="556"/>
      <c r="V24" s="91"/>
      <c r="X24" t="str">
        <f>IF(I24="","",COUNTIF($I$8:$I$42,"&lt;"&amp;I24)+COUNTIF($I$8:I24,I24))</f>
        <v/>
      </c>
    </row>
    <row r="25" spans="1:24" ht="27.95" customHeight="1">
      <c r="A25" s="62">
        <v>18</v>
      </c>
      <c r="B25" s="62" t="str">
        <f t="shared" si="0"/>
        <v>*</v>
      </c>
      <c r="C25" s="62" t="str">
        <f t="shared" si="1"/>
        <v>*</v>
      </c>
      <c r="D25" s="62" t="str">
        <f t="shared" si="2"/>
        <v>*</v>
      </c>
      <c r="E25" s="62"/>
      <c r="F25" s="467">
        <v>18</v>
      </c>
      <c r="G25" s="468"/>
      <c r="H25" s="76"/>
      <c r="I25" s="77"/>
      <c r="J25" s="78"/>
      <c r="K25" s="79"/>
      <c r="L25" s="72"/>
      <c r="M25" s="73"/>
      <c r="N25" s="80"/>
      <c r="O25" s="81"/>
      <c r="P25" s="80"/>
      <c r="Q25" s="81"/>
      <c r="R25" s="308"/>
      <c r="S25" s="275"/>
      <c r="T25" s="555"/>
      <c r="U25" s="556"/>
      <c r="V25" s="91"/>
      <c r="X25" t="str">
        <f>IF(I25="","",COUNTIF($I$8:$I$42,"&lt;"&amp;I25)+COUNTIF($I$8:I25,I25))</f>
        <v/>
      </c>
    </row>
    <row r="26" spans="1:24" ht="27.95" customHeight="1">
      <c r="A26" s="62">
        <v>19</v>
      </c>
      <c r="B26" s="62" t="str">
        <f t="shared" si="0"/>
        <v>*</v>
      </c>
      <c r="C26" s="62" t="str">
        <f t="shared" si="1"/>
        <v>*</v>
      </c>
      <c r="D26" s="62" t="str">
        <f t="shared" si="2"/>
        <v>*</v>
      </c>
      <c r="E26" s="62"/>
      <c r="F26" s="467">
        <v>19</v>
      </c>
      <c r="G26" s="468"/>
      <c r="H26" s="76"/>
      <c r="I26" s="77"/>
      <c r="J26" s="78"/>
      <c r="K26" s="79"/>
      <c r="L26" s="72"/>
      <c r="M26" s="73"/>
      <c r="N26" s="80"/>
      <c r="O26" s="81"/>
      <c r="P26" s="80"/>
      <c r="Q26" s="81"/>
      <c r="R26" s="308"/>
      <c r="S26" s="275"/>
      <c r="T26" s="555"/>
      <c r="U26" s="556"/>
      <c r="V26" s="91"/>
      <c r="X26" t="str">
        <f>IF(I26="","",COUNTIF($I$8:$I$42,"&lt;"&amp;I26)+COUNTIF($I$8:I26,I26))</f>
        <v/>
      </c>
    </row>
    <row r="27" spans="1:24" ht="27.95" customHeight="1">
      <c r="A27" s="62">
        <v>20</v>
      </c>
      <c r="B27" s="62" t="str">
        <f t="shared" si="0"/>
        <v>*</v>
      </c>
      <c r="C27" s="62" t="str">
        <f t="shared" si="1"/>
        <v>*</v>
      </c>
      <c r="D27" s="62" t="str">
        <f t="shared" si="2"/>
        <v>*</v>
      </c>
      <c r="E27" s="62"/>
      <c r="F27" s="467">
        <v>20</v>
      </c>
      <c r="G27" s="468"/>
      <c r="H27" s="76"/>
      <c r="I27" s="77"/>
      <c r="J27" s="78"/>
      <c r="K27" s="79"/>
      <c r="L27" s="72"/>
      <c r="M27" s="73"/>
      <c r="N27" s="80"/>
      <c r="O27" s="81"/>
      <c r="P27" s="80"/>
      <c r="Q27" s="81"/>
      <c r="R27" s="308"/>
      <c r="S27" s="275"/>
      <c r="T27" s="555"/>
      <c r="U27" s="556"/>
      <c r="V27" s="91"/>
      <c r="X27" t="str">
        <f>IF(I27="","",COUNTIF($I$8:$I$42,"&lt;"&amp;I27)+COUNTIF($I$8:I27,I27))</f>
        <v/>
      </c>
    </row>
    <row r="28" spans="1:24" ht="27.95" customHeight="1">
      <c r="A28" s="62">
        <v>21</v>
      </c>
      <c r="B28" s="62" t="str">
        <f t="shared" si="0"/>
        <v>*</v>
      </c>
      <c r="C28" s="62" t="str">
        <f t="shared" si="1"/>
        <v>*</v>
      </c>
      <c r="D28" s="62" t="str">
        <f t="shared" si="2"/>
        <v>*</v>
      </c>
      <c r="E28" s="62"/>
      <c r="F28" s="467">
        <v>21</v>
      </c>
      <c r="G28" s="468"/>
      <c r="H28" s="76"/>
      <c r="I28" s="77"/>
      <c r="J28" s="78"/>
      <c r="K28" s="79"/>
      <c r="L28" s="72"/>
      <c r="M28" s="73"/>
      <c r="N28" s="80"/>
      <c r="O28" s="81"/>
      <c r="P28" s="80"/>
      <c r="Q28" s="81"/>
      <c r="R28" s="308"/>
      <c r="S28" s="275"/>
      <c r="T28" s="555"/>
      <c r="U28" s="556"/>
      <c r="V28" s="91"/>
      <c r="X28" t="str">
        <f>IF(I28="","",COUNTIF($I$8:$I$42,"&lt;"&amp;I28)+COUNTIF($I$8:I28,I28))</f>
        <v/>
      </c>
    </row>
    <row r="29" spans="1:24" ht="27.95" customHeight="1">
      <c r="A29" s="62">
        <v>22</v>
      </c>
      <c r="B29" s="62" t="str">
        <f t="shared" si="0"/>
        <v>*</v>
      </c>
      <c r="C29" s="62" t="str">
        <f t="shared" si="1"/>
        <v>*</v>
      </c>
      <c r="D29" s="62" t="str">
        <f t="shared" si="2"/>
        <v>*</v>
      </c>
      <c r="E29" s="62"/>
      <c r="F29" s="467">
        <v>22</v>
      </c>
      <c r="G29" s="468"/>
      <c r="H29" s="76"/>
      <c r="I29" s="77"/>
      <c r="J29" s="78"/>
      <c r="K29" s="79"/>
      <c r="L29" s="72"/>
      <c r="M29" s="73"/>
      <c r="N29" s="80"/>
      <c r="O29" s="81"/>
      <c r="P29" s="80"/>
      <c r="Q29" s="81"/>
      <c r="R29" s="308"/>
      <c r="S29" s="275"/>
      <c r="T29" s="555"/>
      <c r="U29" s="556"/>
      <c r="V29" s="91"/>
      <c r="X29" t="str">
        <f>IF(I29="","",COUNTIF($I$8:$I$42,"&lt;"&amp;I29)+COUNTIF($I$8:I29,I29))</f>
        <v/>
      </c>
    </row>
    <row r="30" spans="1:24" ht="27.95" customHeight="1">
      <c r="A30" s="62">
        <v>23</v>
      </c>
      <c r="B30" s="62" t="str">
        <f t="shared" si="0"/>
        <v>*</v>
      </c>
      <c r="C30" s="62" t="str">
        <f t="shared" si="1"/>
        <v>*</v>
      </c>
      <c r="D30" s="62" t="str">
        <f t="shared" si="2"/>
        <v>*</v>
      </c>
      <c r="E30" s="62"/>
      <c r="F30" s="467">
        <v>23</v>
      </c>
      <c r="G30" s="468"/>
      <c r="H30" s="76"/>
      <c r="I30" s="77"/>
      <c r="J30" s="78"/>
      <c r="K30" s="79"/>
      <c r="L30" s="72"/>
      <c r="M30" s="73"/>
      <c r="N30" s="80"/>
      <c r="O30" s="81"/>
      <c r="P30" s="80"/>
      <c r="Q30" s="81"/>
      <c r="R30" s="308"/>
      <c r="S30" s="275"/>
      <c r="T30" s="555"/>
      <c r="U30" s="556"/>
      <c r="V30" s="91"/>
      <c r="X30" t="str">
        <f>IF(I30="","",COUNTIF($I$8:$I$42,"&lt;"&amp;I30)+COUNTIF($I$8:I30,I30))</f>
        <v/>
      </c>
    </row>
    <row r="31" spans="1:24" ht="27.95" customHeight="1">
      <c r="A31" s="62">
        <v>24</v>
      </c>
      <c r="B31" s="62" t="str">
        <f t="shared" si="0"/>
        <v>*</v>
      </c>
      <c r="C31" s="62" t="str">
        <f t="shared" si="1"/>
        <v>*</v>
      </c>
      <c r="D31" s="62" t="str">
        <f t="shared" si="2"/>
        <v>*</v>
      </c>
      <c r="E31" s="62"/>
      <c r="F31" s="467">
        <v>24</v>
      </c>
      <c r="G31" s="468"/>
      <c r="H31" s="76"/>
      <c r="I31" s="77"/>
      <c r="J31" s="78"/>
      <c r="K31" s="79"/>
      <c r="L31" s="72"/>
      <c r="M31" s="73"/>
      <c r="N31" s="80"/>
      <c r="O31" s="81"/>
      <c r="P31" s="80"/>
      <c r="Q31" s="81"/>
      <c r="R31" s="308"/>
      <c r="S31" s="275"/>
      <c r="T31" s="555"/>
      <c r="U31" s="556"/>
      <c r="V31" s="91"/>
      <c r="X31" t="str">
        <f>IF(I31="","",COUNTIF($I$8:$I$42,"&lt;"&amp;I31)+COUNTIF($I$8:I31,I31))</f>
        <v/>
      </c>
    </row>
    <row r="32" spans="1:24" ht="27.95" customHeight="1">
      <c r="A32" s="62">
        <v>25</v>
      </c>
      <c r="B32" s="62" t="str">
        <f t="shared" si="0"/>
        <v>*</v>
      </c>
      <c r="C32" s="62" t="str">
        <f t="shared" si="1"/>
        <v>*</v>
      </c>
      <c r="D32" s="62" t="str">
        <f t="shared" si="2"/>
        <v>*</v>
      </c>
      <c r="E32" s="62"/>
      <c r="F32" s="467">
        <v>25</v>
      </c>
      <c r="G32" s="468"/>
      <c r="H32" s="76"/>
      <c r="I32" s="77"/>
      <c r="J32" s="78"/>
      <c r="K32" s="79"/>
      <c r="L32" s="72"/>
      <c r="M32" s="73"/>
      <c r="N32" s="80"/>
      <c r="O32" s="81"/>
      <c r="P32" s="80"/>
      <c r="Q32" s="81"/>
      <c r="R32" s="308"/>
      <c r="S32" s="275"/>
      <c r="T32" s="555"/>
      <c r="U32" s="556"/>
      <c r="V32" s="91"/>
      <c r="X32" t="str">
        <f>IF(I32="","",COUNTIF($I$8:$I$42,"&lt;"&amp;I32)+COUNTIF($I$8:I32,I32))</f>
        <v/>
      </c>
    </row>
    <row r="33" spans="1:24" ht="27.95" customHeight="1">
      <c r="A33" s="62">
        <v>26</v>
      </c>
      <c r="B33" s="62" t="str">
        <f t="shared" si="0"/>
        <v>*</v>
      </c>
      <c r="C33" s="62" t="str">
        <f t="shared" si="1"/>
        <v>*</v>
      </c>
      <c r="D33" s="62" t="str">
        <f t="shared" si="2"/>
        <v>*</v>
      </c>
      <c r="E33" s="62"/>
      <c r="F33" s="467">
        <v>26</v>
      </c>
      <c r="G33" s="468"/>
      <c r="H33" s="76"/>
      <c r="I33" s="77"/>
      <c r="J33" s="78"/>
      <c r="K33" s="79"/>
      <c r="L33" s="72"/>
      <c r="M33" s="73"/>
      <c r="N33" s="80"/>
      <c r="O33" s="81"/>
      <c r="P33" s="80"/>
      <c r="Q33" s="81"/>
      <c r="R33" s="308"/>
      <c r="S33" s="275"/>
      <c r="T33" s="555"/>
      <c r="U33" s="556"/>
      <c r="V33" s="91"/>
      <c r="X33" t="str">
        <f>IF(I33="","",COUNTIF($I$8:$I$42,"&lt;"&amp;I33)+COUNTIF($I$8:I33,I33))</f>
        <v/>
      </c>
    </row>
    <row r="34" spans="1:24" ht="27.95" customHeight="1">
      <c r="A34" s="62">
        <v>27</v>
      </c>
      <c r="B34" s="62" t="str">
        <f t="shared" si="0"/>
        <v>*</v>
      </c>
      <c r="C34" s="62" t="str">
        <f t="shared" si="1"/>
        <v>*</v>
      </c>
      <c r="D34" s="62" t="str">
        <f t="shared" si="2"/>
        <v>*</v>
      </c>
      <c r="E34" s="62"/>
      <c r="F34" s="467">
        <v>27</v>
      </c>
      <c r="G34" s="468"/>
      <c r="H34" s="76"/>
      <c r="I34" s="77"/>
      <c r="J34" s="78"/>
      <c r="K34" s="79"/>
      <c r="L34" s="72"/>
      <c r="M34" s="73"/>
      <c r="N34" s="80"/>
      <c r="O34" s="81"/>
      <c r="P34" s="80"/>
      <c r="Q34" s="81"/>
      <c r="R34" s="308"/>
      <c r="S34" s="275"/>
      <c r="T34" s="555"/>
      <c r="U34" s="556"/>
      <c r="V34" s="91"/>
      <c r="X34" t="str">
        <f>IF(I34="","",COUNTIF($I$8:$I$42,"&lt;"&amp;I34)+COUNTIF($I$8:I34,I34))</f>
        <v/>
      </c>
    </row>
    <row r="35" spans="1:24" ht="27.95" customHeight="1">
      <c r="A35" s="62">
        <v>28</v>
      </c>
      <c r="B35" s="62" t="str">
        <f t="shared" si="0"/>
        <v>*</v>
      </c>
      <c r="C35" s="62" t="str">
        <f t="shared" si="1"/>
        <v>*</v>
      </c>
      <c r="D35" s="62" t="str">
        <f t="shared" si="2"/>
        <v>*</v>
      </c>
      <c r="E35" s="62"/>
      <c r="F35" s="467">
        <v>28</v>
      </c>
      <c r="G35" s="468"/>
      <c r="H35" s="76"/>
      <c r="I35" s="77"/>
      <c r="J35" s="78"/>
      <c r="K35" s="79"/>
      <c r="L35" s="72"/>
      <c r="M35" s="73"/>
      <c r="N35" s="80"/>
      <c r="O35" s="81"/>
      <c r="P35" s="80"/>
      <c r="Q35" s="81"/>
      <c r="R35" s="308"/>
      <c r="S35" s="275"/>
      <c r="T35" s="555"/>
      <c r="U35" s="556"/>
      <c r="V35" s="91"/>
      <c r="X35" t="str">
        <f>IF(I35="","",COUNTIF($I$8:$I$42,"&lt;"&amp;I35)+COUNTIF($I$8:I35,I35))</f>
        <v/>
      </c>
    </row>
    <row r="36" spans="1:24" ht="27.95" customHeight="1">
      <c r="A36" s="62">
        <v>29</v>
      </c>
      <c r="B36" s="62" t="str">
        <f t="shared" si="0"/>
        <v>*</v>
      </c>
      <c r="C36" s="62" t="str">
        <f t="shared" si="1"/>
        <v>*</v>
      </c>
      <c r="D36" s="62" t="str">
        <f t="shared" si="2"/>
        <v>*</v>
      </c>
      <c r="E36" s="62"/>
      <c r="F36" s="467">
        <v>29</v>
      </c>
      <c r="G36" s="468"/>
      <c r="H36" s="76"/>
      <c r="I36" s="77"/>
      <c r="J36" s="78"/>
      <c r="K36" s="79"/>
      <c r="L36" s="72"/>
      <c r="M36" s="73"/>
      <c r="N36" s="80"/>
      <c r="O36" s="81"/>
      <c r="P36" s="80"/>
      <c r="Q36" s="81"/>
      <c r="R36" s="308"/>
      <c r="S36" s="275"/>
      <c r="T36" s="555"/>
      <c r="U36" s="556"/>
      <c r="V36" s="91"/>
      <c r="X36" t="str">
        <f>IF(I36="","",COUNTIF($I$8:$I$42,"&lt;"&amp;I36)+COUNTIF($I$8:I36,I36))</f>
        <v/>
      </c>
    </row>
    <row r="37" spans="1:24" ht="27.95" customHeight="1">
      <c r="A37" s="62">
        <v>30</v>
      </c>
      <c r="B37" s="62" t="str">
        <f t="shared" si="0"/>
        <v>*</v>
      </c>
      <c r="C37" s="62" t="str">
        <f t="shared" si="1"/>
        <v>*</v>
      </c>
      <c r="D37" s="62" t="str">
        <f t="shared" si="2"/>
        <v>*</v>
      </c>
      <c r="E37" s="62"/>
      <c r="F37" s="467">
        <v>30</v>
      </c>
      <c r="G37" s="468"/>
      <c r="H37" s="76"/>
      <c r="I37" s="77"/>
      <c r="J37" s="78"/>
      <c r="K37" s="79"/>
      <c r="L37" s="72"/>
      <c r="M37" s="73"/>
      <c r="N37" s="80"/>
      <c r="O37" s="81"/>
      <c r="P37" s="80"/>
      <c r="Q37" s="81"/>
      <c r="R37" s="308"/>
      <c r="S37" s="275"/>
      <c r="T37" s="555"/>
      <c r="U37" s="556"/>
      <c r="V37" s="91"/>
      <c r="X37" t="str">
        <f>IF(I37="","",COUNTIF($I$8:$I$42,"&lt;"&amp;I37)+COUNTIF($I$8:I37,I37))</f>
        <v/>
      </c>
    </row>
    <row r="38" spans="1:24" ht="27.95" customHeight="1">
      <c r="A38" s="62">
        <v>31</v>
      </c>
      <c r="B38" s="62" t="str">
        <f t="shared" si="0"/>
        <v>*</v>
      </c>
      <c r="C38" s="62" t="str">
        <f t="shared" si="1"/>
        <v>*</v>
      </c>
      <c r="D38" s="62" t="str">
        <f t="shared" si="2"/>
        <v>*</v>
      </c>
      <c r="E38" s="62"/>
      <c r="F38" s="467">
        <v>31</v>
      </c>
      <c r="G38" s="468"/>
      <c r="H38" s="76"/>
      <c r="I38" s="77"/>
      <c r="J38" s="78"/>
      <c r="K38" s="79"/>
      <c r="L38" s="72"/>
      <c r="M38" s="73"/>
      <c r="N38" s="80"/>
      <c r="O38" s="81"/>
      <c r="P38" s="80"/>
      <c r="Q38" s="81"/>
      <c r="R38" s="308"/>
      <c r="S38" s="275"/>
      <c r="T38" s="555"/>
      <c r="U38" s="556"/>
      <c r="V38" s="91"/>
      <c r="X38" t="str">
        <f>IF(I38="","",COUNTIF($I$8:$I$42,"&lt;"&amp;I38)+COUNTIF($I$8:I38,I38))</f>
        <v/>
      </c>
    </row>
    <row r="39" spans="1:24" ht="27.95" customHeight="1">
      <c r="A39" s="62">
        <v>32</v>
      </c>
      <c r="B39" s="62" t="str">
        <f t="shared" si="0"/>
        <v>*</v>
      </c>
      <c r="C39" s="62" t="str">
        <f t="shared" si="1"/>
        <v>*</v>
      </c>
      <c r="D39" s="62" t="str">
        <f t="shared" si="2"/>
        <v>*</v>
      </c>
      <c r="E39" s="62"/>
      <c r="F39" s="467">
        <v>32</v>
      </c>
      <c r="G39" s="468"/>
      <c r="H39" s="76"/>
      <c r="I39" s="77"/>
      <c r="J39" s="78"/>
      <c r="K39" s="79"/>
      <c r="L39" s="72"/>
      <c r="M39" s="73"/>
      <c r="N39" s="80"/>
      <c r="O39" s="81"/>
      <c r="P39" s="80"/>
      <c r="Q39" s="81"/>
      <c r="R39" s="308"/>
      <c r="S39" s="275"/>
      <c r="T39" s="555"/>
      <c r="U39" s="556"/>
      <c r="V39" s="91"/>
      <c r="X39" t="str">
        <f>IF(I39="","",COUNTIF($I$8:$I$42,"&lt;"&amp;I39)+COUNTIF($I$8:I39,I39))</f>
        <v/>
      </c>
    </row>
    <row r="40" spans="1:24" ht="27.95" customHeight="1">
      <c r="A40" s="62">
        <v>33</v>
      </c>
      <c r="B40" s="62" t="str">
        <f t="shared" si="0"/>
        <v>*</v>
      </c>
      <c r="C40" s="62" t="str">
        <f t="shared" si="1"/>
        <v>*</v>
      </c>
      <c r="D40" s="62" t="str">
        <f t="shared" si="2"/>
        <v>*</v>
      </c>
      <c r="E40" s="62"/>
      <c r="F40" s="467">
        <v>33</v>
      </c>
      <c r="G40" s="468"/>
      <c r="H40" s="76"/>
      <c r="I40" s="77"/>
      <c r="J40" s="78"/>
      <c r="K40" s="79"/>
      <c r="L40" s="72"/>
      <c r="M40" s="73"/>
      <c r="N40" s="80"/>
      <c r="O40" s="81"/>
      <c r="P40" s="80"/>
      <c r="Q40" s="81"/>
      <c r="R40" s="308"/>
      <c r="S40" s="275"/>
      <c r="T40" s="555"/>
      <c r="U40" s="556"/>
      <c r="V40" s="91"/>
      <c r="X40" t="str">
        <f>IF(I40="","",COUNTIF($I$8:$I$42,"&lt;"&amp;I40)+COUNTIF($I$8:I40,I40))</f>
        <v/>
      </c>
    </row>
    <row r="41" spans="1:24" ht="27.95" customHeight="1">
      <c r="A41" s="62">
        <v>34</v>
      </c>
      <c r="B41" s="62" t="str">
        <f t="shared" si="0"/>
        <v>*</v>
      </c>
      <c r="C41" s="62" t="str">
        <f t="shared" si="1"/>
        <v>*</v>
      </c>
      <c r="D41" s="62" t="str">
        <f t="shared" si="2"/>
        <v>*</v>
      </c>
      <c r="E41" s="62"/>
      <c r="F41" s="467">
        <v>34</v>
      </c>
      <c r="G41" s="468"/>
      <c r="H41" s="76"/>
      <c r="I41" s="77"/>
      <c r="J41" s="78"/>
      <c r="K41" s="79"/>
      <c r="L41" s="72"/>
      <c r="M41" s="73"/>
      <c r="N41" s="80"/>
      <c r="O41" s="81"/>
      <c r="P41" s="80"/>
      <c r="Q41" s="81"/>
      <c r="R41" s="308"/>
      <c r="S41" s="275"/>
      <c r="T41" s="555"/>
      <c r="U41" s="556"/>
      <c r="V41" s="91"/>
      <c r="X41" t="str">
        <f>IF(I41="","",COUNTIF($I$8:$I$42,"&lt;"&amp;I41)+COUNTIF($I$8:I41,I41))</f>
        <v/>
      </c>
    </row>
    <row r="42" spans="1:24" ht="27.95" customHeight="1" thickBot="1">
      <c r="A42" s="62">
        <v>35</v>
      </c>
      <c r="B42" s="62" t="str">
        <f t="shared" si="0"/>
        <v>*</v>
      </c>
      <c r="C42" s="62" t="str">
        <f t="shared" si="1"/>
        <v>*</v>
      </c>
      <c r="D42" s="62" t="str">
        <f t="shared" si="2"/>
        <v>*</v>
      </c>
      <c r="E42" s="62"/>
      <c r="F42" s="471">
        <v>35</v>
      </c>
      <c r="G42" s="472"/>
      <c r="H42" s="84"/>
      <c r="I42" s="85"/>
      <c r="J42" s="86"/>
      <c r="K42" s="84"/>
      <c r="L42" s="172"/>
      <c r="M42" s="173"/>
      <c r="N42" s="87"/>
      <c r="O42" s="88"/>
      <c r="P42" s="87"/>
      <c r="Q42" s="88"/>
      <c r="R42" s="313"/>
      <c r="S42" s="277"/>
      <c r="T42" s="553"/>
      <c r="U42" s="554"/>
      <c r="V42" s="91"/>
      <c r="X42" t="str">
        <f>IF(I42="","",COUNTIF($I$8:$I$42,"&lt;"&amp;I42)+COUNTIF($I$8:I42,I42))</f>
        <v/>
      </c>
    </row>
    <row r="43" spans="1:24" ht="18" customHeight="1">
      <c r="A43" s="91"/>
      <c r="B43" s="91"/>
      <c r="C43" s="91"/>
      <c r="D43" s="91"/>
      <c r="E43" s="91"/>
      <c r="F43" s="91"/>
      <c r="G43" s="92"/>
      <c r="H43" s="91"/>
      <c r="I43" s="91"/>
      <c r="J43" s="91"/>
      <c r="K43" s="91"/>
      <c r="L43" s="91"/>
      <c r="M43" s="91"/>
      <c r="N43" s="91"/>
      <c r="O43" s="91"/>
      <c r="P43" s="91"/>
      <c r="Q43" s="91"/>
      <c r="R43" s="91"/>
      <c r="S43" s="91"/>
      <c r="T43" s="91"/>
      <c r="U43" s="91"/>
      <c r="V43" s="91"/>
    </row>
    <row r="44" spans="1:24" ht="18" customHeight="1">
      <c r="A44" s="91"/>
      <c r="B44" s="91"/>
      <c r="C44" s="91"/>
      <c r="D44" s="91"/>
      <c r="E44" s="91"/>
      <c r="F44" s="91" t="s">
        <v>6</v>
      </c>
      <c r="G44" s="175">
        <v>1</v>
      </c>
      <c r="H44" s="176" t="s">
        <v>440</v>
      </c>
      <c r="I44" s="91"/>
      <c r="J44" s="91"/>
      <c r="K44" s="91"/>
      <c r="L44" s="91"/>
      <c r="M44" s="91"/>
      <c r="N44" s="91"/>
      <c r="O44" s="91"/>
      <c r="P44" s="91"/>
      <c r="Q44" s="91"/>
      <c r="R44" s="91"/>
      <c r="S44" s="91"/>
      <c r="T44" s="91"/>
      <c r="U44" s="91"/>
      <c r="V44" s="91"/>
    </row>
    <row r="45" spans="1:24" ht="18" customHeight="1">
      <c r="A45" s="91"/>
      <c r="B45" s="91"/>
      <c r="C45" s="91"/>
      <c r="D45" s="91"/>
      <c r="E45" s="91"/>
      <c r="F45" s="91"/>
      <c r="G45" s="175">
        <v>2</v>
      </c>
      <c r="H45" s="176" t="s">
        <v>130</v>
      </c>
      <c r="I45" s="91"/>
      <c r="J45" s="91"/>
      <c r="K45" s="91"/>
      <c r="L45" s="91"/>
      <c r="M45" s="91"/>
      <c r="N45" s="91"/>
      <c r="O45" s="91"/>
      <c r="P45" s="91"/>
      <c r="Q45" s="91"/>
      <c r="R45" s="91"/>
      <c r="S45" s="91"/>
      <c r="T45" s="91"/>
      <c r="U45" s="91"/>
      <c r="V45" s="91"/>
    </row>
    <row r="46" spans="1:24" ht="18" customHeight="1">
      <c r="A46" s="91"/>
      <c r="B46" s="91"/>
      <c r="C46" s="91"/>
      <c r="D46" s="91"/>
      <c r="E46" s="91"/>
      <c r="F46" s="91"/>
      <c r="G46" s="175"/>
      <c r="H46" s="176" t="s">
        <v>131</v>
      </c>
      <c r="I46" s="91"/>
      <c r="J46" s="91"/>
      <c r="K46" s="91"/>
      <c r="L46" s="91"/>
      <c r="M46" s="91"/>
      <c r="N46" s="91"/>
      <c r="O46" s="91"/>
      <c r="P46" s="91"/>
      <c r="Q46" s="91"/>
      <c r="R46" s="91"/>
      <c r="S46" s="91"/>
      <c r="T46" s="91"/>
      <c r="U46" s="91"/>
      <c r="V46" s="91"/>
    </row>
    <row r="47" spans="1:24" ht="18" customHeight="1">
      <c r="A47" s="91"/>
      <c r="B47" s="91"/>
      <c r="C47" s="91"/>
      <c r="D47" s="91"/>
      <c r="E47" s="91"/>
      <c r="F47" s="91"/>
      <c r="G47" s="175"/>
      <c r="H47" s="176" t="s">
        <v>132</v>
      </c>
      <c r="I47" s="91"/>
      <c r="J47" s="91"/>
      <c r="K47" s="91"/>
      <c r="L47" s="91"/>
      <c r="M47" s="91"/>
      <c r="N47" s="91"/>
      <c r="O47" s="91"/>
      <c r="P47" s="91"/>
      <c r="Q47" s="91"/>
      <c r="R47" s="91"/>
      <c r="S47" s="91"/>
      <c r="T47" s="91"/>
      <c r="U47" s="91"/>
      <c r="V47" s="91"/>
    </row>
    <row r="48" spans="1:24" ht="18" customHeight="1">
      <c r="A48" s="91"/>
      <c r="B48" s="91"/>
      <c r="C48" s="91"/>
      <c r="D48" s="91"/>
      <c r="E48" s="91"/>
      <c r="F48" s="91"/>
      <c r="G48" s="175">
        <v>3</v>
      </c>
      <c r="H48" s="176" t="s">
        <v>124</v>
      </c>
      <c r="I48" s="141"/>
      <c r="J48" s="141"/>
      <c r="K48" s="141"/>
      <c r="L48" s="91"/>
      <c r="M48" s="91"/>
      <c r="N48" s="91"/>
      <c r="O48" s="91"/>
      <c r="P48" s="91"/>
      <c r="Q48" s="91"/>
      <c r="R48" s="91"/>
      <c r="S48" s="91"/>
      <c r="T48" s="91"/>
      <c r="U48" s="91"/>
      <c r="V48" s="91"/>
    </row>
    <row r="49" spans="1:22" ht="18" customHeight="1">
      <c r="A49" s="91"/>
      <c r="B49" s="91"/>
      <c r="C49" s="91"/>
      <c r="D49" s="91"/>
      <c r="E49" s="91"/>
      <c r="F49" s="91"/>
      <c r="G49" s="175">
        <v>4</v>
      </c>
      <c r="H49" s="176" t="s">
        <v>455</v>
      </c>
      <c r="I49" s="91"/>
      <c r="J49" s="91"/>
      <c r="K49" s="91"/>
      <c r="L49" s="91"/>
      <c r="M49" s="91"/>
      <c r="N49" s="91"/>
      <c r="O49" s="91"/>
      <c r="P49" s="91"/>
      <c r="Q49" s="91"/>
      <c r="R49" s="91"/>
      <c r="S49" s="91"/>
      <c r="T49" s="91"/>
      <c r="U49" s="91"/>
      <c r="V49" s="91"/>
    </row>
    <row r="50" spans="1:22" ht="18" customHeight="1">
      <c r="A50" s="91"/>
      <c r="B50" s="91"/>
      <c r="C50" s="91"/>
      <c r="D50" s="91"/>
      <c r="E50" s="91"/>
      <c r="F50" s="91"/>
      <c r="G50" s="93">
        <v>5</v>
      </c>
      <c r="H50" s="91" t="s">
        <v>289</v>
      </c>
      <c r="I50" s="91"/>
      <c r="J50" s="91"/>
      <c r="K50" s="91"/>
      <c r="L50" s="91"/>
      <c r="M50" s="91"/>
      <c r="N50" s="91"/>
      <c r="O50" s="91"/>
      <c r="P50" s="91"/>
      <c r="Q50" s="91"/>
      <c r="R50" s="91"/>
      <c r="S50" s="91"/>
      <c r="T50" s="91"/>
      <c r="U50" s="91"/>
      <c r="V50" s="91"/>
    </row>
    <row r="51" spans="1:22" ht="18" customHeight="1">
      <c r="A51" s="91"/>
      <c r="B51" s="91"/>
      <c r="C51" s="91"/>
      <c r="D51" s="91"/>
      <c r="E51" s="91"/>
      <c r="F51" s="91"/>
      <c r="G51" s="93"/>
      <c r="H51" s="91" t="s">
        <v>447</v>
      </c>
      <c r="I51" s="91"/>
      <c r="J51" s="91"/>
      <c r="K51" s="91"/>
      <c r="L51" s="91"/>
      <c r="M51" s="91"/>
      <c r="N51" s="91"/>
      <c r="O51" s="91"/>
      <c r="P51" s="91"/>
      <c r="Q51" s="91"/>
      <c r="R51" s="91"/>
      <c r="S51" s="91"/>
      <c r="T51" s="91"/>
      <c r="U51" s="91"/>
      <c r="V51" s="91"/>
    </row>
    <row r="52" spans="1:22" ht="18" customHeight="1">
      <c r="A52" s="91"/>
      <c r="B52" s="91"/>
      <c r="C52" s="91"/>
      <c r="D52" s="91"/>
      <c r="E52" s="91"/>
      <c r="F52" s="91"/>
      <c r="G52" s="91"/>
      <c r="H52" s="91"/>
      <c r="I52" s="91"/>
      <c r="J52" s="91"/>
      <c r="K52" s="91"/>
      <c r="L52" s="91"/>
      <c r="M52" s="91"/>
      <c r="N52" s="91"/>
      <c r="O52" s="91"/>
      <c r="P52" s="91"/>
      <c r="Q52" s="91"/>
      <c r="R52" s="91"/>
      <c r="S52" s="91"/>
      <c r="T52" s="91"/>
      <c r="U52" s="91"/>
      <c r="V52" s="91"/>
    </row>
    <row r="53" spans="1:22">
      <c r="A53" s="91"/>
      <c r="B53" s="91"/>
      <c r="C53" s="91"/>
      <c r="D53" s="91"/>
      <c r="E53" s="91"/>
      <c r="F53" s="91"/>
      <c r="G53" s="91"/>
      <c r="H53" s="91"/>
      <c r="I53" s="91"/>
      <c r="J53" s="91"/>
      <c r="K53" s="91"/>
      <c r="L53" s="91"/>
      <c r="M53" s="91"/>
      <c r="N53" s="91"/>
      <c r="O53" s="91"/>
      <c r="P53" s="91"/>
      <c r="Q53" s="91"/>
      <c r="R53" s="91"/>
      <c r="S53" s="91"/>
      <c r="T53" s="91"/>
      <c r="U53" s="91"/>
      <c r="V53" s="91"/>
    </row>
    <row r="54" spans="1:22">
      <c r="A54" s="91"/>
      <c r="B54" s="91"/>
      <c r="C54" s="91"/>
      <c r="D54" s="91"/>
      <c r="E54" s="91"/>
      <c r="F54" s="571" t="s">
        <v>297</v>
      </c>
      <c r="G54" s="571"/>
      <c r="H54" s="205">
        <f>COUNTA(H8:H42)</f>
        <v>0</v>
      </c>
      <c r="I54" s="91"/>
      <c r="J54" s="91"/>
      <c r="K54" s="91"/>
      <c r="L54" s="91"/>
      <c r="M54" s="91"/>
      <c r="N54" s="91"/>
      <c r="O54" s="91"/>
      <c r="P54" s="91"/>
      <c r="Q54" s="91"/>
      <c r="R54" s="91"/>
      <c r="S54" s="91"/>
      <c r="T54" s="91"/>
      <c r="U54" s="91"/>
      <c r="V54" s="91"/>
    </row>
    <row r="55" spans="1:22">
      <c r="A55" s="91"/>
      <c r="B55" s="91"/>
      <c r="C55" s="91"/>
      <c r="D55" s="91"/>
      <c r="E55" s="91"/>
      <c r="F55" s="570" t="s">
        <v>343</v>
      </c>
      <c r="G55" s="570"/>
      <c r="H55" s="226">
        <f>SUMPRODUCT((K8:K42&lt;&gt;"")/COUNTIFS(K8:K42,K8:K42&amp;""))</f>
        <v>0</v>
      </c>
      <c r="I55" s="91"/>
      <c r="J55" s="91"/>
      <c r="K55" s="91"/>
      <c r="L55" s="91"/>
      <c r="M55" s="91"/>
      <c r="N55" s="91"/>
      <c r="O55" s="91"/>
      <c r="P55" s="91"/>
      <c r="Q55" s="91"/>
      <c r="R55" s="91"/>
      <c r="S55" s="91"/>
      <c r="T55" s="91"/>
      <c r="U55" s="91"/>
      <c r="V55" s="91"/>
    </row>
    <row r="56" spans="1:22">
      <c r="A56" s="91"/>
      <c r="B56" s="91"/>
      <c r="C56" s="91"/>
      <c r="D56" s="91"/>
      <c r="E56" s="91"/>
      <c r="F56" s="91"/>
      <c r="G56" s="91"/>
      <c r="H56" s="91"/>
      <c r="I56" s="91"/>
      <c r="J56" s="91"/>
      <c r="K56" s="91"/>
      <c r="L56" s="91"/>
      <c r="M56" s="91"/>
      <c r="N56" s="91"/>
      <c r="O56" s="91"/>
      <c r="P56" s="91"/>
      <c r="Q56" s="91"/>
      <c r="R56" s="91"/>
      <c r="S56" s="91"/>
      <c r="T56" s="91"/>
      <c r="U56" s="91"/>
      <c r="V56" s="91"/>
    </row>
    <row r="57" spans="1:22">
      <c r="A57" s="91"/>
      <c r="B57" s="91"/>
      <c r="C57" s="91"/>
      <c r="D57" s="91"/>
      <c r="E57" s="91"/>
      <c r="F57" s="91"/>
      <c r="G57" s="91"/>
      <c r="H57" s="91"/>
      <c r="I57" s="91"/>
      <c r="J57" s="91"/>
      <c r="K57" s="91"/>
      <c r="L57" s="91"/>
      <c r="M57" s="91"/>
      <c r="N57" s="91"/>
      <c r="O57" s="91"/>
      <c r="P57" s="91"/>
      <c r="Q57" s="91"/>
      <c r="R57" s="91"/>
      <c r="S57" s="91"/>
      <c r="T57" s="91"/>
      <c r="U57" s="91"/>
      <c r="V57" s="91"/>
    </row>
    <row r="58" spans="1:22">
      <c r="A58" s="91"/>
      <c r="B58" s="91"/>
      <c r="C58" s="91"/>
      <c r="D58" s="91"/>
      <c r="E58" s="91"/>
      <c r="F58" s="91"/>
      <c r="G58" s="91"/>
      <c r="H58" s="91"/>
      <c r="I58" s="91"/>
      <c r="J58" s="91"/>
      <c r="K58" s="91"/>
      <c r="L58" s="91"/>
      <c r="M58" s="91"/>
      <c r="N58" s="91"/>
      <c r="O58" s="91"/>
      <c r="P58" s="91"/>
      <c r="Q58" s="91"/>
      <c r="R58" s="91"/>
      <c r="S58" s="91"/>
      <c r="T58" s="91"/>
      <c r="U58" s="91"/>
      <c r="V58" s="91"/>
    </row>
    <row r="59" spans="1:22"/>
    <row r="60" spans="1:22"/>
    <row r="61" spans="1:22"/>
    <row r="62" spans="1:22"/>
    <row r="63" spans="1:22"/>
    <row r="64" spans="1:22"/>
    <row r="65"/>
    <row r="66"/>
  </sheetData>
  <sheetProtection password="D8F5" sheet="1" selectLockedCells="1"/>
  <mergeCells count="82">
    <mergeCell ref="F1:S1"/>
    <mergeCell ref="T1:U1"/>
    <mergeCell ref="F7:G7"/>
    <mergeCell ref="T7:U7"/>
    <mergeCell ref="F55:G55"/>
    <mergeCell ref="F8:G8"/>
    <mergeCell ref="T8:U8"/>
    <mergeCell ref="F2:H2"/>
    <mergeCell ref="F4:H5"/>
    <mergeCell ref="I4:J5"/>
    <mergeCell ref="L4:L5"/>
    <mergeCell ref="M4:O5"/>
    <mergeCell ref="I2:J2"/>
    <mergeCell ref="F9:G9"/>
    <mergeCell ref="T9:U9"/>
    <mergeCell ref="F10:G10"/>
    <mergeCell ref="T10:U10"/>
    <mergeCell ref="F11:G11"/>
    <mergeCell ref="T11:U11"/>
    <mergeCell ref="F12:G12"/>
    <mergeCell ref="T12:U12"/>
    <mergeCell ref="F13:G13"/>
    <mergeCell ref="T13:U13"/>
    <mergeCell ref="F14:G14"/>
    <mergeCell ref="T14:U14"/>
    <mergeCell ref="F15:G15"/>
    <mergeCell ref="T15:U15"/>
    <mergeCell ref="F16:G16"/>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1:G31"/>
    <mergeCell ref="T31:U31"/>
    <mergeCell ref="F32:G32"/>
    <mergeCell ref="T32:U32"/>
    <mergeCell ref="F33:G33"/>
    <mergeCell ref="T33:U33"/>
    <mergeCell ref="F34:G34"/>
    <mergeCell ref="T34:U34"/>
    <mergeCell ref="F35:G35"/>
    <mergeCell ref="T35:U35"/>
    <mergeCell ref="F36:G36"/>
    <mergeCell ref="T36:U36"/>
    <mergeCell ref="F37:G37"/>
    <mergeCell ref="T37:U37"/>
    <mergeCell ref="F38:G38"/>
    <mergeCell ref="T38:U38"/>
    <mergeCell ref="F54:G54"/>
    <mergeCell ref="F42:G42"/>
    <mergeCell ref="T42:U42"/>
    <mergeCell ref="F39:G39"/>
    <mergeCell ref="T39:U39"/>
    <mergeCell ref="F40:G40"/>
    <mergeCell ref="T40:U40"/>
    <mergeCell ref="F41:G41"/>
    <mergeCell ref="T41:U41"/>
  </mergeCells>
  <phoneticPr fontId="1"/>
  <conditionalFormatting sqref="H8:S42">
    <cfRule type="expression" dxfId="65" priority="3">
      <formula>$H8&lt;&gt;""</formula>
    </cfRule>
  </conditionalFormatting>
  <conditionalFormatting sqref="H8:J42">
    <cfRule type="duplicateValues" dxfId="64" priority="2"/>
  </conditionalFormatting>
  <conditionalFormatting sqref="T8:U42">
    <cfRule type="expression" dxfId="63" priority="1">
      <formula>$H8&lt;&gt;""</formula>
    </cfRule>
  </conditionalFormatting>
  <dataValidations count="7">
    <dataValidation type="list" imeMode="hiragana" allowBlank="1" showInputMessage="1" showErrorMessage="1" sqref="P8:P42 N8:N42" xr:uid="{00000000-0002-0000-0600-000000000000}">
      <formula1>"○"</formula1>
    </dataValidation>
    <dataValidation type="list" imeMode="off" allowBlank="1" showInputMessage="1" showErrorMessage="1" errorTitle="半角1～3で入力してください。" sqref="M8:M42" xr:uid="{00000000-0002-0000-0600-000001000000}">
      <formula1>"1,2,3"</formula1>
    </dataValidation>
    <dataValidation type="list" imeMode="off" allowBlank="1" showInputMessage="1" sqref="Q8:Q42 O8:O42" xr:uid="{00000000-0002-0000-0600-000002000000}">
      <formula1>"特"</formula1>
    </dataValidation>
    <dataValidation type="list" imeMode="off" allowBlank="1" showInputMessage="1" showErrorMessage="1" errorTitle="プルダウンから選んでください。" sqref="N7 P7 R7" xr:uid="{00000000-0002-0000-0600-000003000000}">
      <formula1>"SL,GS,SJ,NC,CC,CF,RL"</formula1>
    </dataValidation>
    <dataValidation imeMode="fullKatakana" allowBlank="1" showInputMessage="1" showErrorMessage="1" sqref="I8:I42" xr:uid="{00000000-0002-0000-0600-000004000000}"/>
    <dataValidation imeMode="halfAlpha" allowBlank="1" showInputMessage="1" showErrorMessage="1" sqref="J8:J42 F8:G42" xr:uid="{00000000-0002-0000-0600-000005000000}"/>
    <dataValidation type="list" imeMode="hiragana" allowBlank="1" showInputMessage="1" showErrorMessage="1" sqref="M4" xr:uid="{00000000-0002-0000-06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9"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0600-000007000000}">
          <x14:formula1>
            <xm:f>リスト!$P$2:$P$102</xm:f>
          </x14:formula1>
          <xm:sqref>L8:L42</xm:sqref>
        </x14:dataValidation>
        <x14:dataValidation type="list" allowBlank="1" showInputMessage="1" showErrorMessage="1" xr:uid="{3B7DFF63-8BEE-4A53-AAE7-8569CFA1BDE5}">
          <x14:formula1>
            <xm:f>リスト!$J$2:$J$102</xm:f>
          </x14:formula1>
          <xm:sqref>K8:K42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T50"/>
  <sheetViews>
    <sheetView view="pageBreakPreview" zoomScaleNormal="100" workbookViewId="0">
      <selection activeCell="F1" sqref="F1:M1"/>
    </sheetView>
  </sheetViews>
  <sheetFormatPr defaultColWidth="9" defaultRowHeight="13.5" zeroHeight="1"/>
  <cols>
    <col min="1" max="1" width="3.25" style="126" customWidth="1"/>
    <col min="2" max="2" width="3.5" style="126" bestFit="1" customWidth="1"/>
    <col min="3" max="3" width="3.5" style="126" customWidth="1"/>
    <col min="4" max="4" width="3.5" style="126" bestFit="1" customWidth="1"/>
    <col min="5" max="5" width="1.5" style="126" customWidth="1"/>
    <col min="6" max="6" width="4.75" style="126" customWidth="1"/>
    <col min="7" max="7" width="2.75" style="126" customWidth="1"/>
    <col min="8" max="9" width="14.125" style="126" customWidth="1"/>
    <col min="10" max="10" width="4.625" style="126" customWidth="1"/>
    <col min="11" max="14" width="14.125" style="126" customWidth="1"/>
    <col min="15" max="15" width="18.75" style="126"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256</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75"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12</v>
      </c>
      <c r="M4" s="601" t="s">
        <v>4</v>
      </c>
      <c r="N4" s="603" t="s">
        <v>67</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INDEX項目アルペン男子</v>
      </c>
      <c r="S5" s="10" t="str">
        <f>INDEX($S$9:$S$15,MATCH($N$4,$Q$9:$Q$15,0),1)&amp;L4</f>
        <v>INDEXDATAアルペン男子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SL男子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24" ca="1" si="1">IFERROR(INDEX(INDIRECT($S$5),MATCH($B9,INDIRECT($B$8),0),MATCH(I$7,INDIRECT($R$5),0)),"")</f>
        <v/>
      </c>
      <c r="J9" s="109" t="str">
        <f t="shared" ca="1" si="1"/>
        <v/>
      </c>
      <c r="K9" s="110" t="str">
        <f ca="1">IFERROR(INDEX(INDIRECT($S$5),MATCH($B9,INDIRECT($B$8),0),MATCH(K$7,INDIRECT($R$5),0)),"")</f>
        <v/>
      </c>
      <c r="L9" s="111" t="str">
        <f ca="1">IFERROR(INDEX(INDIRECT($S$5),MATCH($B9,INDIRECT($B$8),0),MATCH(L$7,INDIRECT($R$5),0)),"")</f>
        <v/>
      </c>
      <c r="M9" s="428"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ca="1" si="1"/>
        <v/>
      </c>
      <c r="J10" s="109" t="str">
        <f t="shared" ca="1" si="1"/>
        <v/>
      </c>
      <c r="K10" s="110" t="str">
        <f ca="1">IFERROR(INDEX(INDIRECT($S$5),MATCH($B10,INDIRECT($B$8),0),MATCH(K$7,INDIRECT($R$5),0)),"")</f>
        <v/>
      </c>
      <c r="L10" s="111" t="str">
        <f t="shared" ca="1" si="1"/>
        <v/>
      </c>
      <c r="M10" s="428" t="str">
        <f t="shared" ca="1" si="1"/>
        <v/>
      </c>
      <c r="N10" s="113" t="str">
        <f t="shared" ca="1" si="1"/>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1"/>
        <v/>
      </c>
      <c r="J11" s="109" t="str">
        <f t="shared" ca="1" si="1"/>
        <v/>
      </c>
      <c r="K11" s="110" t="str">
        <f t="shared" ca="1" si="1"/>
        <v/>
      </c>
      <c r="L11" s="111" t="str">
        <f t="shared" ca="1" si="1"/>
        <v/>
      </c>
      <c r="M11" s="428" t="str">
        <f t="shared" ca="1" si="1"/>
        <v/>
      </c>
      <c r="N11" s="113" t="str">
        <f t="shared" ca="1" si="1"/>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1"/>
        <v/>
      </c>
      <c r="J12" s="109" t="str">
        <f t="shared" ca="1" si="1"/>
        <v/>
      </c>
      <c r="K12" s="110" t="str">
        <f t="shared" ca="1" si="1"/>
        <v/>
      </c>
      <c r="L12" s="111" t="str">
        <f t="shared" ca="1" si="1"/>
        <v/>
      </c>
      <c r="M12" s="428" t="str">
        <f t="shared" ca="1" si="1"/>
        <v/>
      </c>
      <c r="N12" s="113" t="str">
        <f t="shared" ca="1" si="1"/>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1"/>
        <v/>
      </c>
      <c r="J13" s="109" t="str">
        <f t="shared" ca="1" si="1"/>
        <v/>
      </c>
      <c r="K13" s="110" t="str">
        <f t="shared" ca="1" si="1"/>
        <v/>
      </c>
      <c r="L13" s="111" t="str">
        <f t="shared" ca="1" si="1"/>
        <v/>
      </c>
      <c r="M13" s="428" t="str">
        <f t="shared" ca="1" si="1"/>
        <v/>
      </c>
      <c r="N13" s="113" t="str">
        <f t="shared" ca="1" si="1"/>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1"/>
        <v/>
      </c>
      <c r="J14" s="109" t="str">
        <f t="shared" ca="1" si="1"/>
        <v/>
      </c>
      <c r="K14" s="110" t="str">
        <f t="shared" ca="1" si="1"/>
        <v/>
      </c>
      <c r="L14" s="111" t="str">
        <f t="shared" ca="1" si="1"/>
        <v/>
      </c>
      <c r="M14" s="428" t="str">
        <f t="shared" ca="1" si="1"/>
        <v/>
      </c>
      <c r="N14" s="113" t="str">
        <f t="shared" ca="1" si="1"/>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1"/>
        <v/>
      </c>
      <c r="J15" s="109" t="str">
        <f t="shared" ca="1" si="1"/>
        <v/>
      </c>
      <c r="K15" s="110" t="str">
        <f t="shared" ca="1" si="1"/>
        <v/>
      </c>
      <c r="L15" s="111" t="str">
        <f t="shared" ca="1" si="1"/>
        <v/>
      </c>
      <c r="M15" s="428" t="str">
        <f t="shared" ca="1" si="1"/>
        <v/>
      </c>
      <c r="N15" s="113" t="str">
        <f t="shared" ca="1" si="1"/>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1"/>
        <v/>
      </c>
      <c r="J16" s="109" t="str">
        <f t="shared" ca="1" si="1"/>
        <v/>
      </c>
      <c r="K16" s="110" t="str">
        <f t="shared" ca="1" si="1"/>
        <v/>
      </c>
      <c r="L16" s="111" t="str">
        <f t="shared" ca="1" si="1"/>
        <v/>
      </c>
      <c r="M16" s="428" t="str">
        <f t="shared" ca="1" si="1"/>
        <v/>
      </c>
      <c r="N16" s="113" t="str">
        <f t="shared" ca="1" si="1"/>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1"/>
        <v/>
      </c>
      <c r="J17" s="109" t="str">
        <f t="shared" ca="1" si="1"/>
        <v/>
      </c>
      <c r="K17" s="110" t="str">
        <f t="shared" ca="1" si="1"/>
        <v/>
      </c>
      <c r="L17" s="111" t="str">
        <f t="shared" ca="1" si="1"/>
        <v/>
      </c>
      <c r="M17" s="428" t="str">
        <f t="shared" ca="1" si="1"/>
        <v/>
      </c>
      <c r="N17" s="113" t="str">
        <f t="shared" ca="1" si="1"/>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1"/>
        <v/>
      </c>
      <c r="J18" s="109" t="str">
        <f t="shared" ca="1" si="1"/>
        <v/>
      </c>
      <c r="K18" s="110" t="str">
        <f t="shared" ca="1" si="1"/>
        <v/>
      </c>
      <c r="L18" s="111" t="str">
        <f t="shared" ca="1" si="1"/>
        <v/>
      </c>
      <c r="M18" s="428" t="str">
        <f t="shared" ca="1" si="1"/>
        <v/>
      </c>
      <c r="N18" s="113" t="str">
        <f t="shared" ca="1" si="1"/>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1"/>
        <v/>
      </c>
      <c r="J19" s="109" t="str">
        <f t="shared" ca="1" si="1"/>
        <v/>
      </c>
      <c r="K19" s="110" t="str">
        <f t="shared" ca="1" si="1"/>
        <v/>
      </c>
      <c r="L19" s="111" t="str">
        <f t="shared" ca="1" si="1"/>
        <v/>
      </c>
      <c r="M19" s="428" t="str">
        <f t="shared" ca="1" si="1"/>
        <v/>
      </c>
      <c r="N19" s="113" t="str">
        <f t="shared" ca="1" si="1"/>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1"/>
        <v/>
      </c>
      <c r="J20" s="109" t="str">
        <f t="shared" ca="1" si="1"/>
        <v/>
      </c>
      <c r="K20" s="110" t="str">
        <f t="shared" ca="1" si="1"/>
        <v/>
      </c>
      <c r="L20" s="111" t="str">
        <f t="shared" ca="1" si="1"/>
        <v/>
      </c>
      <c r="M20" s="428" t="str">
        <f t="shared" ca="1" si="1"/>
        <v/>
      </c>
      <c r="N20" s="113" t="str">
        <f t="shared" ca="1" si="1"/>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1"/>
        <v/>
      </c>
      <c r="J21" s="109" t="str">
        <f t="shared" ca="1" si="1"/>
        <v/>
      </c>
      <c r="K21" s="110" t="str">
        <f t="shared" ca="1" si="1"/>
        <v/>
      </c>
      <c r="L21" s="111" t="str">
        <f t="shared" ca="1" si="1"/>
        <v/>
      </c>
      <c r="M21" s="428" t="str">
        <f t="shared" ca="1" si="1"/>
        <v/>
      </c>
      <c r="N21" s="113" t="str">
        <f t="shared" ca="1" si="1"/>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1"/>
        <v/>
      </c>
      <c r="J22" s="109" t="str">
        <f t="shared" ca="1" si="1"/>
        <v/>
      </c>
      <c r="K22" s="110" t="str">
        <f t="shared" ca="1" si="1"/>
        <v/>
      </c>
      <c r="L22" s="111" t="str">
        <f t="shared" ca="1" si="1"/>
        <v/>
      </c>
      <c r="M22" s="428" t="str">
        <f t="shared" ca="1" si="1"/>
        <v/>
      </c>
      <c r="N22" s="113" t="str">
        <f t="shared" ca="1" si="1"/>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1"/>
        <v/>
      </c>
      <c r="J23" s="109" t="str">
        <f t="shared" ca="1" si="1"/>
        <v/>
      </c>
      <c r="K23" s="110" t="str">
        <f t="shared" ca="1" si="1"/>
        <v/>
      </c>
      <c r="L23" s="111" t="str">
        <f t="shared" ca="1" si="1"/>
        <v/>
      </c>
      <c r="M23" s="428" t="str">
        <f t="shared" ca="1" si="1"/>
        <v/>
      </c>
      <c r="N23" s="113" t="str">
        <f t="shared" ca="1" si="1"/>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1"/>
        <v/>
      </c>
      <c r="J24" s="109" t="str">
        <f t="shared" ca="1" si="1"/>
        <v/>
      </c>
      <c r="K24" s="110" t="str">
        <f t="shared" ca="1" si="1"/>
        <v/>
      </c>
      <c r="L24" s="111" t="str">
        <f t="shared" ca="1" si="1"/>
        <v/>
      </c>
      <c r="M24" s="428" t="str">
        <f t="shared" ca="1" si="1"/>
        <v/>
      </c>
      <c r="N24" s="113" t="str">
        <f t="shared" ca="1" si="1"/>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5">IFERROR(INDEX(INDIRECT($S$5),MATCH($B25,INDIRECT($B$8),0),MATCH(I$7,INDIRECT($R$5),0)),"")</f>
        <v/>
      </c>
      <c r="J25" s="109" t="str">
        <f t="shared" ca="1" si="5"/>
        <v/>
      </c>
      <c r="K25" s="110" t="str">
        <f t="shared" ca="1" si="5"/>
        <v/>
      </c>
      <c r="L25" s="111" t="str">
        <f t="shared" ca="1" si="5"/>
        <v/>
      </c>
      <c r="M25" s="428" t="str">
        <f t="shared" ca="1" si="5"/>
        <v/>
      </c>
      <c r="N25" s="113" t="str">
        <f t="shared" ca="1" si="5"/>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ca="1">IFERROR(INDEX(INDIRECT($S$5),MATCH($B26,INDIRECT($B$8),0),MATCH(H$7,INDIRECT($R$5),0)),"No Data")</f>
        <v>No Data</v>
      </c>
      <c r="I26" s="108" t="str">
        <f t="shared" ca="1" si="5"/>
        <v/>
      </c>
      <c r="J26" s="109" t="str">
        <f t="shared" ca="1" si="5"/>
        <v/>
      </c>
      <c r="K26" s="110" t="str">
        <f t="shared" ca="1" si="5"/>
        <v/>
      </c>
      <c r="L26" s="111" t="str">
        <f t="shared" ca="1" si="5"/>
        <v/>
      </c>
      <c r="M26" s="428" t="str">
        <f t="shared" ca="1" si="5"/>
        <v/>
      </c>
      <c r="N26" s="113" t="str">
        <f t="shared" ca="1" si="5"/>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5"/>
        <v/>
      </c>
      <c r="J27" s="109" t="str">
        <f t="shared" ca="1" si="5"/>
        <v/>
      </c>
      <c r="K27" s="110" t="str">
        <f t="shared" ca="1" si="5"/>
        <v/>
      </c>
      <c r="L27" s="111" t="str">
        <f t="shared" ca="1" si="5"/>
        <v/>
      </c>
      <c r="M27" s="428" t="str">
        <f t="shared" ca="1" si="5"/>
        <v/>
      </c>
      <c r="N27" s="113" t="str">
        <f t="shared" ca="1" si="5"/>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5"/>
        <v/>
      </c>
      <c r="J28" s="117" t="str">
        <f t="shared" ca="1" si="5"/>
        <v/>
      </c>
      <c r="K28" s="115" t="str">
        <f t="shared" ca="1" si="5"/>
        <v/>
      </c>
      <c r="L28" s="118" t="str">
        <f t="shared" ca="1" si="5"/>
        <v/>
      </c>
      <c r="M28" s="429" t="str">
        <f t="shared" ca="1" si="5"/>
        <v/>
      </c>
      <c r="N28" s="120" t="str">
        <f t="shared" ca="1" si="5"/>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21" t="str">
        <f t="shared" ca="1" si="4"/>
        <v>No Data</v>
      </c>
      <c r="I29" s="122" t="str">
        <f t="shared" ca="1" si="5"/>
        <v/>
      </c>
      <c r="J29" s="109" t="str">
        <f t="shared" ca="1" si="5"/>
        <v/>
      </c>
      <c r="K29" s="121" t="str">
        <f t="shared" ca="1" si="5"/>
        <v/>
      </c>
      <c r="L29" s="111" t="str">
        <f t="shared" ca="1" si="5"/>
        <v/>
      </c>
      <c r="M29" s="123" t="str">
        <f t="shared" ca="1" si="5"/>
        <v/>
      </c>
      <c r="N29" s="124" t="str">
        <f t="shared" ca="1" si="5"/>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07" t="str">
        <f t="shared" ca="1" si="4"/>
        <v>No Data</v>
      </c>
      <c r="I30" s="108" t="str">
        <f t="shared" ca="1" si="5"/>
        <v/>
      </c>
      <c r="J30" s="109" t="str">
        <f t="shared" ca="1" si="5"/>
        <v/>
      </c>
      <c r="K30" s="110" t="str">
        <f t="shared" ca="1" si="5"/>
        <v/>
      </c>
      <c r="L30" s="111" t="str">
        <f t="shared" ca="1" si="5"/>
        <v/>
      </c>
      <c r="M30" s="112" t="str">
        <f t="shared" ca="1" si="5"/>
        <v/>
      </c>
      <c r="N30" s="113" t="str">
        <f t="shared" ca="1" si="5"/>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07" t="str">
        <f t="shared" ca="1" si="4"/>
        <v>No Data</v>
      </c>
      <c r="I31" s="108" t="str">
        <f t="shared" ca="1" si="5"/>
        <v/>
      </c>
      <c r="J31" s="109" t="str">
        <f t="shared" ca="1" si="5"/>
        <v/>
      </c>
      <c r="K31" s="110" t="str">
        <f t="shared" ca="1" si="5"/>
        <v/>
      </c>
      <c r="L31" s="111" t="str">
        <f t="shared" ca="1" si="5"/>
        <v/>
      </c>
      <c r="M31" s="112" t="str">
        <f t="shared" ca="1" si="5"/>
        <v/>
      </c>
      <c r="N31" s="113" t="str">
        <f t="shared" ca="1" si="5"/>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07" t="str">
        <f t="shared" ca="1" si="4"/>
        <v>No Data</v>
      </c>
      <c r="I32" s="125" t="str">
        <f t="shared" ca="1" si="5"/>
        <v/>
      </c>
      <c r="J32" s="117" t="str">
        <f t="shared" ca="1" si="5"/>
        <v/>
      </c>
      <c r="K32" s="115" t="str">
        <f t="shared" ca="1" si="5"/>
        <v/>
      </c>
      <c r="L32" s="118" t="str">
        <f t="shared" ca="1" si="5"/>
        <v/>
      </c>
      <c r="M32" s="119" t="str">
        <f t="shared" ca="1" si="5"/>
        <v/>
      </c>
      <c r="N32" s="120" t="str">
        <f t="shared" ca="1" si="5"/>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row r="44" spans="1:20"/>
    <row r="45" spans="1:20"/>
    <row r="46" spans="1:20"/>
    <row r="47" spans="1:20"/>
    <row r="48" spans="1:20"/>
    <row r="49"/>
    <row r="50"/>
  </sheetData>
  <sheetProtection password="D8F5" sheet="1" selectLockedCells="1" selectUnlockedCells="1"/>
  <dataConsolidate/>
  <mergeCells count="44">
    <mergeCell ref="M4:M5"/>
    <mergeCell ref="N4:N5"/>
    <mergeCell ref="F1:M1"/>
    <mergeCell ref="F31:G31"/>
    <mergeCell ref="F30:G30"/>
    <mergeCell ref="F29:G29"/>
    <mergeCell ref="F28:G28"/>
    <mergeCell ref="F23:G23"/>
    <mergeCell ref="F22:G22"/>
    <mergeCell ref="F21:G21"/>
    <mergeCell ref="F20:G20"/>
    <mergeCell ref="F19:G19"/>
    <mergeCell ref="F18:G18"/>
    <mergeCell ref="F17:G17"/>
    <mergeCell ref="F16:G16"/>
    <mergeCell ref="F15:G15"/>
    <mergeCell ref="F14:G14"/>
    <mergeCell ref="F13:G13"/>
    <mergeCell ref="F12:G12"/>
    <mergeCell ref="M7:M8"/>
    <mergeCell ref="N7:N8"/>
    <mergeCell ref="F8:G8"/>
    <mergeCell ref="F9:G9"/>
    <mergeCell ref="F7:G7"/>
    <mergeCell ref="H7:H8"/>
    <mergeCell ref="I7:I8"/>
    <mergeCell ref="J7:J8"/>
    <mergeCell ref="K7:K8"/>
    <mergeCell ref="F2:H2"/>
    <mergeCell ref="F11:G11"/>
    <mergeCell ref="F10:G10"/>
    <mergeCell ref="L7:L8"/>
    <mergeCell ref="F3:H3"/>
    <mergeCell ref="I2:K2"/>
    <mergeCell ref="I3:K3"/>
    <mergeCell ref="F4:H5"/>
    <mergeCell ref="I4:I5"/>
    <mergeCell ref="K4:K5"/>
    <mergeCell ref="L4:L5"/>
    <mergeCell ref="F24:G24"/>
    <mergeCell ref="F25:G25"/>
    <mergeCell ref="F26:G26"/>
    <mergeCell ref="F27:G27"/>
    <mergeCell ref="F32:G32"/>
  </mergeCells>
  <phoneticPr fontId="1"/>
  <conditionalFormatting sqref="N9:O32">
    <cfRule type="cellIs" dxfId="62" priority="8" operator="equal">
      <formula>0</formula>
    </cfRule>
  </conditionalFormatting>
  <conditionalFormatting sqref="F9:G32">
    <cfRule type="cellIs" dxfId="61" priority="7" operator="equal">
      <formula>0</formula>
    </cfRule>
  </conditionalFormatting>
  <conditionalFormatting sqref="M9:M28">
    <cfRule type="cellIs" dxfId="60" priority="2" operator="equal">
      <formula>0</formula>
    </cfRule>
  </conditionalFormatting>
  <conditionalFormatting sqref="H9:H32">
    <cfRule type="cellIs" dxfId="59" priority="1" operator="equal">
      <formula>"No Data"</formula>
    </cfRule>
  </conditionalFormatting>
  <dataValidations count="2">
    <dataValidation type="list" imeMode="hiragana" allowBlank="1" showInputMessage="1" showErrorMessage="1" sqref="L4" xr:uid="{00000000-0002-0000-0700-000000000000}">
      <formula1>"男子,女子"</formula1>
    </dataValidation>
    <dataValidation type="list" imeMode="fullKatakana" allowBlank="1" showInputMessage="1" showErrorMessage="1" sqref="N4" xr:uid="{00000000-0002-0000-07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T50"/>
  <sheetViews>
    <sheetView view="pageBreakPreview" zoomScaleNormal="100" workbookViewId="0">
      <selection activeCell="F1" sqref="F1:M1"/>
    </sheetView>
  </sheetViews>
  <sheetFormatPr defaultColWidth="9" defaultRowHeight="13.5" zeroHeight="1"/>
  <cols>
    <col min="1" max="1" width="3.25" style="126" customWidth="1"/>
    <col min="2" max="2" width="3.5" style="126" bestFit="1" customWidth="1"/>
    <col min="3" max="3" width="3.5" style="126" customWidth="1"/>
    <col min="4" max="4" width="3.5" style="126" bestFit="1" customWidth="1"/>
    <col min="5" max="5" width="1.5" style="126" customWidth="1"/>
    <col min="6" max="6" width="4.75" style="126" customWidth="1"/>
    <col min="7" max="7" width="2.75" style="126" customWidth="1"/>
    <col min="8" max="9" width="14.125" style="126" customWidth="1"/>
    <col min="10" max="10" width="4.625" style="126" customWidth="1"/>
    <col min="11" max="14" width="14.125" style="126" customWidth="1"/>
    <col min="15" max="15" width="18.75" style="126" customWidth="1"/>
    <col min="16" max="16" width="9" hidden="1" customWidth="1"/>
    <col min="17" max="19" width="17.75" hidden="1" customWidth="1"/>
  </cols>
  <sheetData>
    <row r="1" spans="1:20" ht="36" customHeight="1" thickBot="1">
      <c r="A1" s="95"/>
      <c r="B1" s="95"/>
      <c r="C1" s="95"/>
      <c r="D1" s="95"/>
      <c r="E1" s="95"/>
      <c r="F1" s="605" t="s">
        <v>450</v>
      </c>
      <c r="G1" s="605"/>
      <c r="H1" s="605"/>
      <c r="I1" s="605"/>
      <c r="J1" s="605"/>
      <c r="K1" s="605"/>
      <c r="L1" s="605"/>
      <c r="M1" s="605"/>
      <c r="N1" s="96" t="s">
        <v>255</v>
      </c>
      <c r="O1" s="97"/>
      <c r="P1" s="6"/>
      <c r="Q1" s="6"/>
      <c r="R1" s="6"/>
      <c r="S1" s="2"/>
      <c r="T1" s="2"/>
    </row>
    <row r="2" spans="1:20" ht="18.75" customHeight="1" thickBot="1">
      <c r="A2" s="95"/>
      <c r="B2" s="95"/>
      <c r="C2" s="95"/>
      <c r="D2" s="95"/>
      <c r="E2" s="95"/>
      <c r="F2" s="484" t="s">
        <v>339</v>
      </c>
      <c r="G2" s="484"/>
      <c r="H2" s="485"/>
      <c r="I2" s="579" t="s">
        <v>501</v>
      </c>
      <c r="J2" s="580"/>
      <c r="K2" s="581"/>
      <c r="L2" s="98"/>
      <c r="M2" s="98"/>
      <c r="N2" s="99"/>
      <c r="O2" s="99"/>
      <c r="P2" s="6"/>
      <c r="Q2" s="6"/>
      <c r="R2" s="6"/>
      <c r="S2" s="2"/>
      <c r="T2" s="2"/>
    </row>
    <row r="3" spans="1:20" ht="9.9499999999999993" customHeight="1" thickBot="1">
      <c r="A3" s="95"/>
      <c r="B3" s="95"/>
      <c r="C3" s="95"/>
      <c r="D3" s="95"/>
      <c r="E3" s="95"/>
      <c r="F3" s="578"/>
      <c r="G3" s="578"/>
      <c r="H3" s="578"/>
      <c r="I3" s="582"/>
      <c r="J3" s="582"/>
      <c r="K3" s="582"/>
      <c r="L3" s="100"/>
      <c r="M3" s="100"/>
      <c r="N3" s="99"/>
      <c r="O3" s="99"/>
      <c r="P3" s="6"/>
      <c r="Q3" s="6"/>
      <c r="R3" s="6"/>
      <c r="S3" s="2"/>
      <c r="T3" s="2"/>
    </row>
    <row r="4" spans="1:20" ht="15" customHeight="1" thickBot="1">
      <c r="A4" s="95"/>
      <c r="B4" s="95"/>
      <c r="C4" s="95"/>
      <c r="D4" s="95"/>
      <c r="E4" s="95"/>
      <c r="F4" s="489" t="s">
        <v>1</v>
      </c>
      <c r="G4" s="490"/>
      <c r="H4" s="490"/>
      <c r="I4" s="583" t="str">
        <f>MENU!D8</f>
        <v>都道府県</v>
      </c>
      <c r="J4" s="99"/>
      <c r="K4" s="489" t="s">
        <v>2</v>
      </c>
      <c r="L4" s="585" t="s">
        <v>94</v>
      </c>
      <c r="M4" s="601" t="s">
        <v>4</v>
      </c>
      <c r="N4" s="603" t="s">
        <v>67</v>
      </c>
      <c r="O4" s="99"/>
      <c r="P4" s="6"/>
      <c r="Q4" s="6"/>
      <c r="R4" s="6"/>
      <c r="S4" s="2"/>
      <c r="T4" s="2"/>
    </row>
    <row r="5" spans="1:20" ht="15" customHeight="1" thickBot="1">
      <c r="A5" s="95"/>
      <c r="B5" s="95"/>
      <c r="C5" s="95"/>
      <c r="D5" s="95"/>
      <c r="E5" s="95"/>
      <c r="F5" s="492"/>
      <c r="G5" s="493"/>
      <c r="H5" s="493"/>
      <c r="I5" s="584"/>
      <c r="J5" s="101"/>
      <c r="K5" s="492"/>
      <c r="L5" s="586"/>
      <c r="M5" s="602"/>
      <c r="N5" s="604"/>
      <c r="O5" s="102"/>
      <c r="P5" s="7"/>
      <c r="Q5" s="7"/>
      <c r="R5" s="10" t="str">
        <f>INDEX($R$9:$R$15,MATCH($N$4,$Q$9:$Q$15,0),1)&amp;L4</f>
        <v>INDEX項目アルペン女子</v>
      </c>
      <c r="S5" s="10" t="str">
        <f>INDEX($S$9:$S$15,MATCH($N$4,$Q$9:$Q$15,0),1)&amp;L4</f>
        <v>INDEXDATAアルペン女子</v>
      </c>
      <c r="T5" s="2"/>
    </row>
    <row r="6" spans="1:20" ht="9.9499999999999993" customHeight="1" thickBot="1">
      <c r="A6" s="95"/>
      <c r="B6" s="95"/>
      <c r="C6" s="95"/>
      <c r="D6" s="95"/>
      <c r="E6" s="95"/>
      <c r="F6" s="103"/>
      <c r="G6" s="103"/>
      <c r="H6" s="103"/>
      <c r="I6" s="9"/>
      <c r="J6" s="103"/>
      <c r="K6" s="9"/>
      <c r="L6" s="103"/>
      <c r="M6" s="103"/>
      <c r="N6" s="9"/>
      <c r="O6" s="9"/>
      <c r="P6" s="7"/>
      <c r="Q6" s="7"/>
      <c r="R6" s="7"/>
      <c r="S6" s="5"/>
      <c r="T6" s="2"/>
    </row>
    <row r="7" spans="1:20">
      <c r="A7" s="95"/>
      <c r="B7" s="95"/>
      <c r="C7" s="95"/>
      <c r="D7" s="95"/>
      <c r="E7" s="95"/>
      <c r="F7" s="593" t="s">
        <v>8</v>
      </c>
      <c r="G7" s="594"/>
      <c r="H7" s="595" t="s">
        <v>62</v>
      </c>
      <c r="I7" s="576" t="s">
        <v>10</v>
      </c>
      <c r="J7" s="597" t="s">
        <v>3</v>
      </c>
      <c r="K7" s="599" t="s">
        <v>118</v>
      </c>
      <c r="L7" s="576" t="s">
        <v>65</v>
      </c>
      <c r="M7" s="587" t="s">
        <v>66</v>
      </c>
      <c r="N7" s="589" t="s">
        <v>91</v>
      </c>
      <c r="O7" s="103"/>
      <c r="P7" s="7"/>
      <c r="Q7" s="7"/>
      <c r="R7" s="7"/>
      <c r="S7" s="5"/>
      <c r="T7" s="2"/>
    </row>
    <row r="8" spans="1:20">
      <c r="A8" s="95"/>
      <c r="B8" s="104" t="str">
        <f>INDEX($P$9:$P$15,MATCH($N$4,$Q$9:$Q$15,0),1)&amp;L4</f>
        <v>SL女子</v>
      </c>
      <c r="C8" s="104"/>
      <c r="D8" s="104"/>
      <c r="E8" s="95"/>
      <c r="F8" s="591" t="s">
        <v>11</v>
      </c>
      <c r="G8" s="592"/>
      <c r="H8" s="596"/>
      <c r="I8" s="577"/>
      <c r="J8" s="598"/>
      <c r="K8" s="600"/>
      <c r="L8" s="577"/>
      <c r="M8" s="588"/>
      <c r="N8" s="590"/>
      <c r="O8" s="103"/>
      <c r="P8" s="7"/>
      <c r="Q8" s="7"/>
      <c r="R8" s="7"/>
      <c r="S8" s="5"/>
      <c r="T8" s="2"/>
    </row>
    <row r="9" spans="1:20" ht="20.25" customHeight="1">
      <c r="A9" s="105">
        <v>1</v>
      </c>
      <c r="B9" s="106" t="str">
        <f ca="1">IFERROR(SMALL(INDIRECT($B$8),ROW()-8),"")</f>
        <v/>
      </c>
      <c r="C9" s="106"/>
      <c r="D9" s="106"/>
      <c r="E9" s="105"/>
      <c r="F9" s="572" t="str">
        <f ca="1">IFERROR(INDEX(INDIRECT($S$5),MATCH($B9,INDIRECT($B$8),0),MATCH(B$8&amp;"-Rank",INDIRECT($R$5),0)),"")</f>
        <v/>
      </c>
      <c r="G9" s="573" t="e">
        <f t="shared" ref="G9:G32" ca="1" si="0">INDEX(INDIRECT($S$5),MATCH($B9,INDIRECT($B$8),0),MATCH(G$7,INDIRECT($R$5),0))</f>
        <v>#N/A</v>
      </c>
      <c r="H9" s="107" t="str">
        <f ca="1">IFERROR(INDEX(INDIRECT($S$5),MATCH($B9,INDIRECT($B$8),0),MATCH(H$7,INDIRECT($R$5),0)),"No Data")</f>
        <v>No Data</v>
      </c>
      <c r="I9" s="108" t="str">
        <f t="shared" ref="I9:N9" ca="1" si="1">IFERROR(INDEX(INDIRECT($S$5),MATCH($B9,INDIRECT($B$8),0),MATCH(I$7,INDIRECT($R$5),0)),"")</f>
        <v/>
      </c>
      <c r="J9" s="109" t="str">
        <f t="shared" ca="1" si="1"/>
        <v/>
      </c>
      <c r="K9" s="110" t="str">
        <f t="shared" ca="1" si="1"/>
        <v/>
      </c>
      <c r="L9" s="111" t="str">
        <f t="shared" ca="1" si="1"/>
        <v/>
      </c>
      <c r="M9" s="112" t="str">
        <f t="shared" ca="1" si="1"/>
        <v/>
      </c>
      <c r="N9" s="113" t="str">
        <f t="shared" ca="1" si="1"/>
        <v/>
      </c>
      <c r="O9" s="114"/>
      <c r="P9" s="7" t="s">
        <v>96</v>
      </c>
      <c r="Q9" s="9" t="s">
        <v>68</v>
      </c>
      <c r="R9" s="7" t="s">
        <v>85</v>
      </c>
      <c r="S9" s="5" t="s">
        <v>86</v>
      </c>
      <c r="T9" s="2"/>
    </row>
    <row r="10" spans="1:20" ht="20.25" customHeight="1">
      <c r="A10" s="105">
        <v>2</v>
      </c>
      <c r="B10" s="106" t="str">
        <f t="shared" ref="B10:B32" ca="1" si="2">IFERROR(SMALL(INDIRECT($B$8),ROW()-8),"")</f>
        <v/>
      </c>
      <c r="C10" s="106"/>
      <c r="D10" s="106"/>
      <c r="E10" s="105"/>
      <c r="F10" s="572" t="str">
        <f t="shared" ref="F10:F32" ca="1" si="3">IFERROR(INDEX(INDIRECT($S$5),MATCH($B10,INDIRECT($B$8),0),MATCH(B$8&amp;"-Rank",INDIRECT($R$5),0)),"")</f>
        <v/>
      </c>
      <c r="G10" s="573" t="e">
        <f t="shared" ca="1" si="0"/>
        <v>#N/A</v>
      </c>
      <c r="H10" s="107" t="str">
        <f t="shared" ref="H10:H32" ca="1" si="4">IFERROR(INDEX(INDIRECT($S$5),MATCH($B10,INDIRECT($B$8),0),MATCH(H$7,INDIRECT($R$5),0)),"No Data")</f>
        <v>No Data</v>
      </c>
      <c r="I10" s="108" t="str">
        <f t="shared" ref="I10:N24" ca="1" si="5">IFERROR(INDEX(INDIRECT($S$5),MATCH($B10,INDIRECT($B$8),0),MATCH(I$7,INDIRECT($R$5),0)),"")</f>
        <v/>
      </c>
      <c r="J10" s="109" t="str">
        <f t="shared" ca="1" si="5"/>
        <v/>
      </c>
      <c r="K10" s="110" t="str">
        <f t="shared" ca="1" si="5"/>
        <v/>
      </c>
      <c r="L10" s="111" t="str">
        <f t="shared" ca="1" si="5"/>
        <v/>
      </c>
      <c r="M10" s="112" t="str">
        <f t="shared" ca="1" si="5"/>
        <v/>
      </c>
      <c r="N10" s="113" t="str">
        <f t="shared" ca="1" si="5"/>
        <v/>
      </c>
      <c r="O10" s="114"/>
      <c r="P10" s="7" t="s">
        <v>97</v>
      </c>
      <c r="Q10" s="9" t="s">
        <v>69</v>
      </c>
      <c r="R10" s="7" t="s">
        <v>85</v>
      </c>
      <c r="S10" s="5" t="s">
        <v>86</v>
      </c>
      <c r="T10" s="2"/>
    </row>
    <row r="11" spans="1:20" ht="20.25" customHeight="1">
      <c r="A11" s="105">
        <v>3</v>
      </c>
      <c r="B11" s="106" t="str">
        <f t="shared" ca="1" si="2"/>
        <v/>
      </c>
      <c r="C11" s="106"/>
      <c r="D11" s="106"/>
      <c r="E11" s="105"/>
      <c r="F11" s="572" t="str">
        <f t="shared" ca="1" si="3"/>
        <v/>
      </c>
      <c r="G11" s="573" t="e">
        <f t="shared" ca="1" si="0"/>
        <v>#N/A</v>
      </c>
      <c r="H11" s="107" t="str">
        <f t="shared" ca="1" si="4"/>
        <v>No Data</v>
      </c>
      <c r="I11" s="108" t="str">
        <f t="shared" ca="1" si="5"/>
        <v/>
      </c>
      <c r="J11" s="109" t="str">
        <f t="shared" ca="1" si="5"/>
        <v/>
      </c>
      <c r="K11" s="110" t="str">
        <f t="shared" ca="1" si="5"/>
        <v/>
      </c>
      <c r="L11" s="111" t="str">
        <f t="shared" ca="1" si="5"/>
        <v/>
      </c>
      <c r="M11" s="112" t="str">
        <f t="shared" ca="1" si="5"/>
        <v/>
      </c>
      <c r="N11" s="113" t="str">
        <f t="shared" ca="1" si="5"/>
        <v/>
      </c>
      <c r="O11" s="114"/>
      <c r="P11" s="7" t="s">
        <v>73</v>
      </c>
      <c r="Q11" s="9" t="s">
        <v>70</v>
      </c>
      <c r="R11" s="7" t="s">
        <v>87</v>
      </c>
      <c r="S11" s="5" t="s">
        <v>89</v>
      </c>
      <c r="T11" s="2"/>
    </row>
    <row r="12" spans="1:20" ht="20.25" customHeight="1">
      <c r="A12" s="105">
        <v>4</v>
      </c>
      <c r="B12" s="106" t="str">
        <f t="shared" ca="1" si="2"/>
        <v/>
      </c>
      <c r="C12" s="106"/>
      <c r="D12" s="106"/>
      <c r="E12" s="105"/>
      <c r="F12" s="572" t="str">
        <f t="shared" ca="1" si="3"/>
        <v/>
      </c>
      <c r="G12" s="573" t="e">
        <f t="shared" ca="1" si="0"/>
        <v>#N/A</v>
      </c>
      <c r="H12" s="107" t="str">
        <f t="shared" ca="1" si="4"/>
        <v>No Data</v>
      </c>
      <c r="I12" s="108" t="str">
        <f t="shared" ca="1" si="5"/>
        <v/>
      </c>
      <c r="J12" s="109" t="str">
        <f t="shared" ca="1" si="5"/>
        <v/>
      </c>
      <c r="K12" s="110" t="str">
        <f t="shared" ca="1" si="5"/>
        <v/>
      </c>
      <c r="L12" s="111" t="str">
        <f t="shared" ca="1" si="5"/>
        <v/>
      </c>
      <c r="M12" s="112" t="str">
        <f t="shared" ca="1" si="5"/>
        <v/>
      </c>
      <c r="N12" s="113" t="str">
        <f t="shared" ca="1" si="5"/>
        <v/>
      </c>
      <c r="O12" s="114"/>
      <c r="P12" s="7" t="s">
        <v>74</v>
      </c>
      <c r="Q12" s="9" t="s">
        <v>71</v>
      </c>
      <c r="R12" s="7" t="s">
        <v>87</v>
      </c>
      <c r="S12" s="5" t="s">
        <v>89</v>
      </c>
      <c r="T12" s="2"/>
    </row>
    <row r="13" spans="1:20" ht="20.25" customHeight="1">
      <c r="A13" s="105">
        <v>5</v>
      </c>
      <c r="B13" s="106" t="str">
        <f t="shared" ca="1" si="2"/>
        <v/>
      </c>
      <c r="C13" s="106"/>
      <c r="D13" s="106"/>
      <c r="E13" s="105"/>
      <c r="F13" s="572" t="str">
        <f t="shared" ca="1" si="3"/>
        <v/>
      </c>
      <c r="G13" s="573" t="e">
        <f t="shared" ca="1" si="0"/>
        <v>#N/A</v>
      </c>
      <c r="H13" s="107" t="str">
        <f t="shared" ca="1" si="4"/>
        <v>No Data</v>
      </c>
      <c r="I13" s="108" t="str">
        <f t="shared" ca="1" si="5"/>
        <v/>
      </c>
      <c r="J13" s="109" t="str">
        <f t="shared" ca="1" si="5"/>
        <v/>
      </c>
      <c r="K13" s="110" t="str">
        <f t="shared" ca="1" si="5"/>
        <v/>
      </c>
      <c r="L13" s="111" t="str">
        <f t="shared" ca="1" si="5"/>
        <v/>
      </c>
      <c r="M13" s="112" t="str">
        <f t="shared" ca="1" si="5"/>
        <v/>
      </c>
      <c r="N13" s="113" t="str">
        <f t="shared" ca="1" si="5"/>
        <v/>
      </c>
      <c r="O13" s="114"/>
      <c r="P13" s="7" t="s">
        <v>75</v>
      </c>
      <c r="Q13" s="9" t="s">
        <v>106</v>
      </c>
      <c r="R13" s="7" t="s">
        <v>88</v>
      </c>
      <c r="S13" s="5" t="s">
        <v>90</v>
      </c>
      <c r="T13" s="2"/>
    </row>
    <row r="14" spans="1:20" ht="20.25" customHeight="1">
      <c r="A14" s="105">
        <v>6</v>
      </c>
      <c r="B14" s="106" t="str">
        <f t="shared" ca="1" si="2"/>
        <v/>
      </c>
      <c r="C14" s="106"/>
      <c r="D14" s="106"/>
      <c r="E14" s="105"/>
      <c r="F14" s="572" t="str">
        <f t="shared" ca="1" si="3"/>
        <v/>
      </c>
      <c r="G14" s="573" t="e">
        <f t="shared" ca="1" si="0"/>
        <v>#N/A</v>
      </c>
      <c r="H14" s="107" t="str">
        <f t="shared" ca="1" si="4"/>
        <v>No Data</v>
      </c>
      <c r="I14" s="108" t="str">
        <f t="shared" ca="1" si="5"/>
        <v/>
      </c>
      <c r="J14" s="109" t="str">
        <f t="shared" ca="1" si="5"/>
        <v/>
      </c>
      <c r="K14" s="110" t="str">
        <f t="shared" ca="1" si="5"/>
        <v/>
      </c>
      <c r="L14" s="111" t="str">
        <f t="shared" ca="1" si="5"/>
        <v/>
      </c>
      <c r="M14" s="112" t="str">
        <f t="shared" ca="1" si="5"/>
        <v/>
      </c>
      <c r="N14" s="113" t="str">
        <f t="shared" ca="1" si="5"/>
        <v/>
      </c>
      <c r="O14" s="114"/>
      <c r="P14" s="7" t="s">
        <v>76</v>
      </c>
      <c r="Q14" s="9" t="s">
        <v>108</v>
      </c>
      <c r="R14" s="7" t="s">
        <v>88</v>
      </c>
      <c r="S14" s="5" t="s">
        <v>90</v>
      </c>
      <c r="T14" s="2"/>
    </row>
    <row r="15" spans="1:20" ht="20.25" customHeight="1">
      <c r="A15" s="105">
        <v>7</v>
      </c>
      <c r="B15" s="106" t="str">
        <f t="shared" ca="1" si="2"/>
        <v/>
      </c>
      <c r="C15" s="106"/>
      <c r="D15" s="106"/>
      <c r="E15" s="105"/>
      <c r="F15" s="572" t="str">
        <f t="shared" ca="1" si="3"/>
        <v/>
      </c>
      <c r="G15" s="573" t="e">
        <f t="shared" ca="1" si="0"/>
        <v>#N/A</v>
      </c>
      <c r="H15" s="107" t="str">
        <f t="shared" ca="1" si="4"/>
        <v>No Data</v>
      </c>
      <c r="I15" s="108" t="str">
        <f t="shared" ca="1" si="5"/>
        <v/>
      </c>
      <c r="J15" s="109" t="str">
        <f t="shared" ca="1" si="5"/>
        <v/>
      </c>
      <c r="K15" s="110" t="str">
        <f t="shared" ca="1" si="5"/>
        <v/>
      </c>
      <c r="L15" s="111" t="str">
        <f t="shared" ca="1" si="5"/>
        <v/>
      </c>
      <c r="M15" s="112" t="str">
        <f t="shared" ca="1" si="5"/>
        <v/>
      </c>
      <c r="N15" s="113" t="str">
        <f t="shared" ca="1" si="5"/>
        <v/>
      </c>
      <c r="O15" s="114"/>
      <c r="P15" s="7" t="s">
        <v>77</v>
      </c>
      <c r="Q15" s="9" t="s">
        <v>72</v>
      </c>
      <c r="R15" s="7" t="s">
        <v>88</v>
      </c>
      <c r="S15" s="5" t="s">
        <v>90</v>
      </c>
      <c r="T15" s="2"/>
    </row>
    <row r="16" spans="1:20" ht="20.25" customHeight="1">
      <c r="A16" s="105">
        <v>8</v>
      </c>
      <c r="B16" s="106" t="str">
        <f t="shared" ca="1" si="2"/>
        <v/>
      </c>
      <c r="C16" s="106"/>
      <c r="D16" s="106"/>
      <c r="E16" s="105"/>
      <c r="F16" s="572" t="str">
        <f t="shared" ca="1" si="3"/>
        <v/>
      </c>
      <c r="G16" s="573" t="e">
        <f t="shared" ca="1" si="0"/>
        <v>#N/A</v>
      </c>
      <c r="H16" s="107" t="str">
        <f t="shared" ca="1" si="4"/>
        <v>No Data</v>
      </c>
      <c r="I16" s="108" t="str">
        <f t="shared" ca="1" si="5"/>
        <v/>
      </c>
      <c r="J16" s="109" t="str">
        <f t="shared" ca="1" si="5"/>
        <v/>
      </c>
      <c r="K16" s="110" t="str">
        <f t="shared" ca="1" si="5"/>
        <v/>
      </c>
      <c r="L16" s="111" t="str">
        <f t="shared" ca="1" si="5"/>
        <v/>
      </c>
      <c r="M16" s="112" t="str">
        <f t="shared" ca="1" si="5"/>
        <v/>
      </c>
      <c r="N16" s="113" t="str">
        <f t="shared" ca="1" si="5"/>
        <v/>
      </c>
      <c r="O16" s="114"/>
      <c r="P16" s="6"/>
      <c r="Q16" s="8"/>
      <c r="R16" s="6"/>
      <c r="S16" s="2"/>
      <c r="T16" s="2"/>
    </row>
    <row r="17" spans="1:20" ht="20.25" customHeight="1">
      <c r="A17" s="105">
        <v>9</v>
      </c>
      <c r="B17" s="106" t="str">
        <f t="shared" ca="1" si="2"/>
        <v/>
      </c>
      <c r="C17" s="106"/>
      <c r="D17" s="106"/>
      <c r="E17" s="105"/>
      <c r="F17" s="572" t="str">
        <f t="shared" ca="1" si="3"/>
        <v/>
      </c>
      <c r="G17" s="573" t="e">
        <f t="shared" ca="1" si="0"/>
        <v>#N/A</v>
      </c>
      <c r="H17" s="107" t="str">
        <f t="shared" ca="1" si="4"/>
        <v>No Data</v>
      </c>
      <c r="I17" s="108" t="str">
        <f t="shared" ca="1" si="5"/>
        <v/>
      </c>
      <c r="J17" s="109" t="str">
        <f t="shared" ca="1" si="5"/>
        <v/>
      </c>
      <c r="K17" s="110" t="str">
        <f t="shared" ca="1" si="5"/>
        <v/>
      </c>
      <c r="L17" s="111" t="str">
        <f t="shared" ca="1" si="5"/>
        <v/>
      </c>
      <c r="M17" s="112" t="str">
        <f t="shared" ca="1" si="5"/>
        <v/>
      </c>
      <c r="N17" s="113" t="str">
        <f t="shared" ca="1" si="5"/>
        <v/>
      </c>
      <c r="O17" s="114"/>
      <c r="P17" s="6"/>
      <c r="Q17" s="8"/>
      <c r="R17" s="6"/>
      <c r="S17" s="2"/>
      <c r="T17" s="2"/>
    </row>
    <row r="18" spans="1:20" ht="20.25" customHeight="1">
      <c r="A18" s="105">
        <v>10</v>
      </c>
      <c r="B18" s="106" t="str">
        <f t="shared" ca="1" si="2"/>
        <v/>
      </c>
      <c r="C18" s="106"/>
      <c r="D18" s="106"/>
      <c r="E18" s="105"/>
      <c r="F18" s="572" t="str">
        <f t="shared" ca="1" si="3"/>
        <v/>
      </c>
      <c r="G18" s="573" t="e">
        <f t="shared" ca="1" si="0"/>
        <v>#N/A</v>
      </c>
      <c r="H18" s="107" t="str">
        <f t="shared" ca="1" si="4"/>
        <v>No Data</v>
      </c>
      <c r="I18" s="108" t="str">
        <f t="shared" ca="1" si="5"/>
        <v/>
      </c>
      <c r="J18" s="109" t="str">
        <f t="shared" ca="1" si="5"/>
        <v/>
      </c>
      <c r="K18" s="110" t="str">
        <f t="shared" ca="1" si="5"/>
        <v/>
      </c>
      <c r="L18" s="111" t="str">
        <f t="shared" ca="1" si="5"/>
        <v/>
      </c>
      <c r="M18" s="112" t="str">
        <f t="shared" ca="1" si="5"/>
        <v/>
      </c>
      <c r="N18" s="113" t="str">
        <f t="shared" ca="1" si="5"/>
        <v/>
      </c>
      <c r="O18" s="114"/>
      <c r="P18" s="6"/>
      <c r="Q18" s="6"/>
      <c r="R18" s="6"/>
      <c r="S18" s="2"/>
      <c r="T18" s="2"/>
    </row>
    <row r="19" spans="1:20" ht="20.25" customHeight="1">
      <c r="A19" s="105">
        <v>11</v>
      </c>
      <c r="B19" s="106" t="str">
        <f t="shared" ca="1" si="2"/>
        <v/>
      </c>
      <c r="C19" s="106"/>
      <c r="D19" s="106"/>
      <c r="E19" s="105"/>
      <c r="F19" s="572" t="str">
        <f t="shared" ca="1" si="3"/>
        <v/>
      </c>
      <c r="G19" s="573" t="e">
        <f t="shared" ca="1" si="0"/>
        <v>#N/A</v>
      </c>
      <c r="H19" s="107" t="str">
        <f t="shared" ca="1" si="4"/>
        <v>No Data</v>
      </c>
      <c r="I19" s="108" t="str">
        <f t="shared" ca="1" si="5"/>
        <v/>
      </c>
      <c r="J19" s="109" t="str">
        <f t="shared" ca="1" si="5"/>
        <v/>
      </c>
      <c r="K19" s="110" t="str">
        <f t="shared" ca="1" si="5"/>
        <v/>
      </c>
      <c r="L19" s="111" t="str">
        <f t="shared" ca="1" si="5"/>
        <v/>
      </c>
      <c r="M19" s="112" t="str">
        <f t="shared" ca="1" si="5"/>
        <v/>
      </c>
      <c r="N19" s="113" t="str">
        <f t="shared" ca="1" si="5"/>
        <v/>
      </c>
      <c r="O19" s="114"/>
      <c r="P19" s="6"/>
      <c r="Q19" s="6"/>
      <c r="R19" s="6"/>
      <c r="S19" s="2"/>
      <c r="T19" s="2"/>
    </row>
    <row r="20" spans="1:20" ht="20.25" customHeight="1">
      <c r="A20" s="105">
        <v>12</v>
      </c>
      <c r="B20" s="106" t="str">
        <f t="shared" ca="1" si="2"/>
        <v/>
      </c>
      <c r="C20" s="106"/>
      <c r="D20" s="106"/>
      <c r="E20" s="105"/>
      <c r="F20" s="572" t="str">
        <f t="shared" ca="1" si="3"/>
        <v/>
      </c>
      <c r="G20" s="573" t="e">
        <f t="shared" ca="1" si="0"/>
        <v>#N/A</v>
      </c>
      <c r="H20" s="107" t="str">
        <f t="shared" ca="1" si="4"/>
        <v>No Data</v>
      </c>
      <c r="I20" s="108" t="str">
        <f t="shared" ca="1" si="5"/>
        <v/>
      </c>
      <c r="J20" s="109" t="str">
        <f t="shared" ca="1" si="5"/>
        <v/>
      </c>
      <c r="K20" s="110" t="str">
        <f t="shared" ca="1" si="5"/>
        <v/>
      </c>
      <c r="L20" s="111" t="str">
        <f t="shared" ca="1" si="5"/>
        <v/>
      </c>
      <c r="M20" s="112" t="str">
        <f t="shared" ca="1" si="5"/>
        <v/>
      </c>
      <c r="N20" s="113" t="str">
        <f t="shared" ca="1" si="5"/>
        <v/>
      </c>
      <c r="O20" s="114"/>
      <c r="P20" s="6"/>
      <c r="Q20" s="6"/>
      <c r="R20" s="6"/>
      <c r="S20" s="2"/>
      <c r="T20" s="2"/>
    </row>
    <row r="21" spans="1:20" ht="20.25" customHeight="1">
      <c r="A21" s="105">
        <v>13</v>
      </c>
      <c r="B21" s="106" t="str">
        <f t="shared" ca="1" si="2"/>
        <v/>
      </c>
      <c r="C21" s="106"/>
      <c r="D21" s="106"/>
      <c r="E21" s="105"/>
      <c r="F21" s="572" t="str">
        <f t="shared" ca="1" si="3"/>
        <v/>
      </c>
      <c r="G21" s="573" t="e">
        <f t="shared" ca="1" si="0"/>
        <v>#N/A</v>
      </c>
      <c r="H21" s="107" t="str">
        <f t="shared" ca="1" si="4"/>
        <v>No Data</v>
      </c>
      <c r="I21" s="108" t="str">
        <f t="shared" ca="1" si="5"/>
        <v/>
      </c>
      <c r="J21" s="109" t="str">
        <f t="shared" ca="1" si="5"/>
        <v/>
      </c>
      <c r="K21" s="110" t="str">
        <f t="shared" ca="1" si="5"/>
        <v/>
      </c>
      <c r="L21" s="111" t="str">
        <f t="shared" ca="1" si="5"/>
        <v/>
      </c>
      <c r="M21" s="112" t="str">
        <f t="shared" ca="1" si="5"/>
        <v/>
      </c>
      <c r="N21" s="113" t="str">
        <f t="shared" ca="1" si="5"/>
        <v/>
      </c>
      <c r="O21" s="114"/>
      <c r="P21" s="6"/>
      <c r="Q21" s="6"/>
      <c r="R21" s="6"/>
      <c r="S21" s="2"/>
      <c r="T21" s="2"/>
    </row>
    <row r="22" spans="1:20" ht="20.25" customHeight="1">
      <c r="A22" s="105">
        <v>14</v>
      </c>
      <c r="B22" s="106" t="str">
        <f t="shared" ca="1" si="2"/>
        <v/>
      </c>
      <c r="C22" s="106"/>
      <c r="D22" s="106"/>
      <c r="E22" s="105"/>
      <c r="F22" s="572" t="str">
        <f t="shared" ca="1" si="3"/>
        <v/>
      </c>
      <c r="G22" s="573" t="e">
        <f t="shared" ca="1" si="0"/>
        <v>#N/A</v>
      </c>
      <c r="H22" s="107" t="str">
        <f t="shared" ca="1" si="4"/>
        <v>No Data</v>
      </c>
      <c r="I22" s="108" t="str">
        <f t="shared" ca="1" si="5"/>
        <v/>
      </c>
      <c r="J22" s="109" t="str">
        <f t="shared" ca="1" si="5"/>
        <v/>
      </c>
      <c r="K22" s="110" t="str">
        <f t="shared" ca="1" si="5"/>
        <v/>
      </c>
      <c r="L22" s="111" t="str">
        <f t="shared" ca="1" si="5"/>
        <v/>
      </c>
      <c r="M22" s="112" t="str">
        <f t="shared" ca="1" si="5"/>
        <v/>
      </c>
      <c r="N22" s="113" t="str">
        <f t="shared" ca="1" si="5"/>
        <v/>
      </c>
      <c r="O22" s="114"/>
      <c r="P22" s="6"/>
      <c r="Q22" s="6"/>
      <c r="R22" s="6"/>
      <c r="S22" s="2"/>
      <c r="T22" s="2"/>
    </row>
    <row r="23" spans="1:20" ht="20.25" customHeight="1">
      <c r="A23" s="105">
        <v>15</v>
      </c>
      <c r="B23" s="106" t="str">
        <f t="shared" ca="1" si="2"/>
        <v/>
      </c>
      <c r="C23" s="106"/>
      <c r="D23" s="106"/>
      <c r="E23" s="105"/>
      <c r="F23" s="572" t="str">
        <f t="shared" ca="1" si="3"/>
        <v/>
      </c>
      <c r="G23" s="573" t="e">
        <f t="shared" ca="1" si="0"/>
        <v>#N/A</v>
      </c>
      <c r="H23" s="107" t="str">
        <f t="shared" ca="1" si="4"/>
        <v>No Data</v>
      </c>
      <c r="I23" s="108" t="str">
        <f t="shared" ca="1" si="5"/>
        <v/>
      </c>
      <c r="J23" s="109" t="str">
        <f t="shared" ca="1" si="5"/>
        <v/>
      </c>
      <c r="K23" s="110" t="str">
        <f t="shared" ca="1" si="5"/>
        <v/>
      </c>
      <c r="L23" s="111" t="str">
        <f t="shared" ca="1" si="5"/>
        <v/>
      </c>
      <c r="M23" s="112" t="str">
        <f t="shared" ca="1" si="5"/>
        <v/>
      </c>
      <c r="N23" s="113" t="str">
        <f t="shared" ca="1" si="5"/>
        <v/>
      </c>
      <c r="O23" s="114"/>
      <c r="P23" s="6"/>
      <c r="Q23" s="6"/>
      <c r="R23" s="6"/>
      <c r="S23" s="2"/>
      <c r="T23" s="2"/>
    </row>
    <row r="24" spans="1:20" ht="20.25" customHeight="1">
      <c r="A24" s="105">
        <v>16</v>
      </c>
      <c r="B24" s="106" t="str">
        <f t="shared" ca="1" si="2"/>
        <v/>
      </c>
      <c r="C24" s="106"/>
      <c r="D24" s="106"/>
      <c r="E24" s="105"/>
      <c r="F24" s="572" t="str">
        <f t="shared" ca="1" si="3"/>
        <v/>
      </c>
      <c r="G24" s="573" t="e">
        <f t="shared" ca="1" si="0"/>
        <v>#N/A</v>
      </c>
      <c r="H24" s="107" t="str">
        <f t="shared" ca="1" si="4"/>
        <v>No Data</v>
      </c>
      <c r="I24" s="108" t="str">
        <f t="shared" ca="1" si="5"/>
        <v/>
      </c>
      <c r="J24" s="109" t="str">
        <f t="shared" ca="1" si="5"/>
        <v/>
      </c>
      <c r="K24" s="110" t="str">
        <f t="shared" ca="1" si="5"/>
        <v/>
      </c>
      <c r="L24" s="111" t="str">
        <f t="shared" ca="1" si="5"/>
        <v/>
      </c>
      <c r="M24" s="112" t="str">
        <f t="shared" ca="1" si="5"/>
        <v/>
      </c>
      <c r="N24" s="113" t="str">
        <f t="shared" ca="1" si="5"/>
        <v/>
      </c>
      <c r="O24" s="114"/>
      <c r="P24" s="6"/>
      <c r="Q24" s="6"/>
      <c r="R24" s="6"/>
      <c r="S24" s="2"/>
      <c r="T24" s="2"/>
    </row>
    <row r="25" spans="1:20" ht="20.25" customHeight="1">
      <c r="A25" s="105">
        <v>17</v>
      </c>
      <c r="B25" s="106" t="str">
        <f t="shared" ca="1" si="2"/>
        <v/>
      </c>
      <c r="C25" s="106"/>
      <c r="D25" s="106"/>
      <c r="E25" s="105"/>
      <c r="F25" s="572" t="str">
        <f t="shared" ca="1" si="3"/>
        <v/>
      </c>
      <c r="G25" s="573" t="e">
        <f t="shared" ca="1" si="0"/>
        <v>#N/A</v>
      </c>
      <c r="H25" s="107" t="str">
        <f t="shared" ca="1" si="4"/>
        <v>No Data</v>
      </c>
      <c r="I25" s="108" t="str">
        <f t="shared" ref="I25:N32" ca="1" si="6">IFERROR(INDEX(INDIRECT($S$5),MATCH($B25,INDIRECT($B$8),0),MATCH(I$7,INDIRECT($R$5),0)),"")</f>
        <v/>
      </c>
      <c r="J25" s="109" t="str">
        <f t="shared" ca="1" si="6"/>
        <v/>
      </c>
      <c r="K25" s="110" t="str">
        <f t="shared" ca="1" si="6"/>
        <v/>
      </c>
      <c r="L25" s="111" t="str">
        <f t="shared" ca="1" si="6"/>
        <v/>
      </c>
      <c r="M25" s="112" t="str">
        <f t="shared" ca="1" si="6"/>
        <v/>
      </c>
      <c r="N25" s="113" t="str">
        <f t="shared" ca="1" si="6"/>
        <v/>
      </c>
      <c r="O25" s="114"/>
      <c r="P25" s="6"/>
      <c r="Q25" s="6"/>
      <c r="R25" s="6"/>
      <c r="S25" s="2"/>
      <c r="T25" s="2"/>
    </row>
    <row r="26" spans="1:20" ht="20.25" customHeight="1">
      <c r="A26" s="105">
        <v>18</v>
      </c>
      <c r="B26" s="106" t="str">
        <f t="shared" ca="1" si="2"/>
        <v/>
      </c>
      <c r="C26" s="106"/>
      <c r="D26" s="106"/>
      <c r="E26" s="105"/>
      <c r="F26" s="572" t="str">
        <f t="shared" ca="1" si="3"/>
        <v/>
      </c>
      <c r="G26" s="573" t="e">
        <f t="shared" ca="1" si="0"/>
        <v>#N/A</v>
      </c>
      <c r="H26" s="107" t="str">
        <f t="shared" ca="1" si="4"/>
        <v>No Data</v>
      </c>
      <c r="I26" s="108" t="str">
        <f t="shared" ca="1" si="6"/>
        <v/>
      </c>
      <c r="J26" s="109" t="str">
        <f t="shared" ca="1" si="6"/>
        <v/>
      </c>
      <c r="K26" s="110" t="str">
        <f t="shared" ca="1" si="6"/>
        <v/>
      </c>
      <c r="L26" s="111" t="str">
        <f t="shared" ca="1" si="6"/>
        <v/>
      </c>
      <c r="M26" s="112" t="str">
        <f t="shared" ca="1" si="6"/>
        <v/>
      </c>
      <c r="N26" s="113" t="str">
        <f t="shared" ca="1" si="6"/>
        <v/>
      </c>
      <c r="O26" s="114"/>
      <c r="P26" s="6"/>
      <c r="Q26" s="6"/>
      <c r="R26" s="6"/>
      <c r="S26" s="2"/>
      <c r="T26" s="2"/>
    </row>
    <row r="27" spans="1:20" ht="20.25" customHeight="1">
      <c r="A27" s="105">
        <v>19</v>
      </c>
      <c r="B27" s="106" t="str">
        <f t="shared" ca="1" si="2"/>
        <v/>
      </c>
      <c r="C27" s="106"/>
      <c r="D27" s="106"/>
      <c r="E27" s="105"/>
      <c r="F27" s="572" t="str">
        <f t="shared" ca="1" si="3"/>
        <v/>
      </c>
      <c r="G27" s="573" t="e">
        <f t="shared" ca="1" si="0"/>
        <v>#N/A</v>
      </c>
      <c r="H27" s="107" t="str">
        <f t="shared" ca="1" si="4"/>
        <v>No Data</v>
      </c>
      <c r="I27" s="108" t="str">
        <f t="shared" ca="1" si="6"/>
        <v/>
      </c>
      <c r="J27" s="109" t="str">
        <f t="shared" ca="1" si="6"/>
        <v/>
      </c>
      <c r="K27" s="110" t="str">
        <f t="shared" ca="1" si="6"/>
        <v/>
      </c>
      <c r="L27" s="111" t="str">
        <f t="shared" ca="1" si="6"/>
        <v/>
      </c>
      <c r="M27" s="112" t="str">
        <f t="shared" ca="1" si="6"/>
        <v/>
      </c>
      <c r="N27" s="113" t="str">
        <f t="shared" ca="1" si="6"/>
        <v/>
      </c>
      <c r="O27" s="114"/>
      <c r="P27" s="6"/>
      <c r="Q27" s="6"/>
      <c r="R27" s="6"/>
      <c r="S27" s="2"/>
      <c r="T27" s="2"/>
    </row>
    <row r="28" spans="1:20" ht="20.25" customHeight="1" thickBot="1">
      <c r="A28" s="105">
        <v>20</v>
      </c>
      <c r="B28" s="106" t="str">
        <f t="shared" ca="1" si="2"/>
        <v/>
      </c>
      <c r="C28" s="106"/>
      <c r="D28" s="106"/>
      <c r="E28" s="105"/>
      <c r="F28" s="471" t="str">
        <f t="shared" ca="1" si="3"/>
        <v/>
      </c>
      <c r="G28" s="472" t="e">
        <f t="shared" ca="1" si="0"/>
        <v>#N/A</v>
      </c>
      <c r="H28" s="115" t="str">
        <f t="shared" ca="1" si="4"/>
        <v>No Data</v>
      </c>
      <c r="I28" s="116" t="str">
        <f t="shared" ca="1" si="6"/>
        <v/>
      </c>
      <c r="J28" s="117" t="str">
        <f t="shared" ca="1" si="6"/>
        <v/>
      </c>
      <c r="K28" s="115" t="str">
        <f t="shared" ca="1" si="6"/>
        <v/>
      </c>
      <c r="L28" s="118" t="str">
        <f t="shared" ca="1" si="6"/>
        <v/>
      </c>
      <c r="M28" s="119" t="str">
        <f t="shared" ca="1" si="6"/>
        <v/>
      </c>
      <c r="N28" s="120" t="str">
        <f t="shared" ca="1" si="6"/>
        <v/>
      </c>
      <c r="O28" s="114"/>
      <c r="P28" s="6"/>
      <c r="Q28" s="6"/>
      <c r="R28" s="6"/>
      <c r="S28" s="2"/>
      <c r="T28" s="2"/>
    </row>
    <row r="29" spans="1:20" ht="20.25" hidden="1" customHeight="1">
      <c r="A29" s="105">
        <v>21</v>
      </c>
      <c r="B29" s="106" t="str">
        <f t="shared" ca="1" si="2"/>
        <v/>
      </c>
      <c r="C29" s="106"/>
      <c r="D29" s="106"/>
      <c r="E29" s="105"/>
      <c r="F29" s="572" t="str">
        <f t="shared" ca="1" si="3"/>
        <v/>
      </c>
      <c r="G29" s="573" t="e">
        <f t="shared" ca="1" si="0"/>
        <v>#N/A</v>
      </c>
      <c r="H29" s="107" t="str">
        <f t="shared" ca="1" si="4"/>
        <v>No Data</v>
      </c>
      <c r="I29" s="122" t="str">
        <f t="shared" ca="1" si="6"/>
        <v/>
      </c>
      <c r="J29" s="109" t="str">
        <f t="shared" ca="1" si="6"/>
        <v/>
      </c>
      <c r="K29" s="121" t="str">
        <f t="shared" ca="1" si="6"/>
        <v/>
      </c>
      <c r="L29" s="111" t="str">
        <f t="shared" ca="1" si="6"/>
        <v/>
      </c>
      <c r="M29" s="123" t="str">
        <f t="shared" ca="1" si="6"/>
        <v/>
      </c>
      <c r="N29" s="124" t="str">
        <f t="shared" ca="1" si="6"/>
        <v/>
      </c>
      <c r="O29" s="114"/>
      <c r="P29" s="6"/>
      <c r="Q29" s="6"/>
      <c r="R29" s="6"/>
      <c r="S29" s="2"/>
      <c r="T29" s="2"/>
    </row>
    <row r="30" spans="1:20" ht="20.25" hidden="1" customHeight="1">
      <c r="A30" s="105">
        <v>22</v>
      </c>
      <c r="B30" s="106" t="str">
        <f t="shared" ca="1" si="2"/>
        <v/>
      </c>
      <c r="C30" s="106"/>
      <c r="D30" s="106"/>
      <c r="E30" s="105"/>
      <c r="F30" s="572" t="str">
        <f t="shared" ca="1" si="3"/>
        <v/>
      </c>
      <c r="G30" s="573" t="e">
        <f t="shared" ca="1" si="0"/>
        <v>#N/A</v>
      </c>
      <c r="H30" s="110" t="str">
        <f t="shared" ca="1" si="4"/>
        <v>No Data</v>
      </c>
      <c r="I30" s="108" t="str">
        <f t="shared" ca="1" si="6"/>
        <v/>
      </c>
      <c r="J30" s="109" t="str">
        <f t="shared" ca="1" si="6"/>
        <v/>
      </c>
      <c r="K30" s="110" t="str">
        <f t="shared" ca="1" si="6"/>
        <v/>
      </c>
      <c r="L30" s="111" t="str">
        <f t="shared" ca="1" si="6"/>
        <v/>
      </c>
      <c r="M30" s="112" t="str">
        <f t="shared" ca="1" si="6"/>
        <v/>
      </c>
      <c r="N30" s="113" t="str">
        <f t="shared" ca="1" si="6"/>
        <v/>
      </c>
      <c r="O30" s="114"/>
      <c r="P30" s="6"/>
      <c r="Q30" s="6"/>
      <c r="R30" s="6"/>
      <c r="S30" s="2"/>
      <c r="T30" s="2"/>
    </row>
    <row r="31" spans="1:20" ht="20.25" hidden="1" customHeight="1">
      <c r="A31" s="105">
        <v>23</v>
      </c>
      <c r="B31" s="106" t="str">
        <f t="shared" ca="1" si="2"/>
        <v/>
      </c>
      <c r="C31" s="106"/>
      <c r="D31" s="106"/>
      <c r="E31" s="105"/>
      <c r="F31" s="572" t="str">
        <f t="shared" ca="1" si="3"/>
        <v/>
      </c>
      <c r="G31" s="573" t="e">
        <f t="shared" ca="1" si="0"/>
        <v>#N/A</v>
      </c>
      <c r="H31" s="121" t="str">
        <f t="shared" ca="1" si="4"/>
        <v>No Data</v>
      </c>
      <c r="I31" s="108" t="str">
        <f t="shared" ca="1" si="6"/>
        <v/>
      </c>
      <c r="J31" s="109" t="str">
        <f t="shared" ca="1" si="6"/>
        <v/>
      </c>
      <c r="K31" s="110" t="str">
        <f t="shared" ca="1" si="6"/>
        <v/>
      </c>
      <c r="L31" s="111" t="str">
        <f t="shared" ca="1" si="6"/>
        <v/>
      </c>
      <c r="M31" s="112" t="str">
        <f t="shared" ca="1" si="6"/>
        <v/>
      </c>
      <c r="N31" s="113" t="str">
        <f t="shared" ca="1" si="6"/>
        <v/>
      </c>
      <c r="O31" s="114"/>
      <c r="P31" s="6"/>
      <c r="Q31" s="6"/>
      <c r="R31" s="6"/>
      <c r="S31" s="2"/>
      <c r="T31" s="2"/>
    </row>
    <row r="32" spans="1:20" ht="20.25" hidden="1" customHeight="1" thickBot="1">
      <c r="A32" s="105">
        <v>24</v>
      </c>
      <c r="B32" s="106" t="str">
        <f t="shared" ca="1" si="2"/>
        <v/>
      </c>
      <c r="C32" s="106"/>
      <c r="D32" s="106"/>
      <c r="E32" s="105"/>
      <c r="F32" s="574" t="str">
        <f t="shared" ca="1" si="3"/>
        <v/>
      </c>
      <c r="G32" s="575" t="e">
        <f t="shared" ca="1" si="0"/>
        <v>#N/A</v>
      </c>
      <c r="H32" s="115" t="str">
        <f t="shared" ca="1" si="4"/>
        <v>No Data</v>
      </c>
      <c r="I32" s="125" t="str">
        <f t="shared" ca="1" si="6"/>
        <v/>
      </c>
      <c r="J32" s="117" t="str">
        <f t="shared" ca="1" si="6"/>
        <v/>
      </c>
      <c r="K32" s="115" t="str">
        <f t="shared" ca="1" si="6"/>
        <v/>
      </c>
      <c r="L32" s="118" t="str">
        <f t="shared" ca="1" si="6"/>
        <v/>
      </c>
      <c r="M32" s="119" t="str">
        <f t="shared" ca="1" si="6"/>
        <v/>
      </c>
      <c r="N32" s="120" t="str">
        <f t="shared" ca="1" si="6"/>
        <v/>
      </c>
      <c r="O32" s="114"/>
      <c r="P32" s="6"/>
      <c r="Q32" s="6"/>
      <c r="R32" s="6"/>
      <c r="S32" s="2"/>
      <c r="T32" s="2"/>
    </row>
    <row r="33" spans="1:20" ht="7.5" customHeight="1">
      <c r="A33" s="105"/>
      <c r="B33" s="91"/>
      <c r="C33" s="91"/>
      <c r="D33" s="91"/>
      <c r="E33" s="91"/>
      <c r="F33" s="91"/>
      <c r="G33" s="92"/>
      <c r="H33" s="91"/>
      <c r="I33" s="91"/>
      <c r="J33" s="91"/>
      <c r="K33" s="91"/>
      <c r="L33" s="91"/>
      <c r="M33" s="91"/>
      <c r="N33" s="91"/>
      <c r="O33" s="91"/>
      <c r="P33" s="2"/>
      <c r="Q33" s="2"/>
      <c r="R33" s="2"/>
      <c r="S33" s="2"/>
      <c r="T33" s="2"/>
    </row>
    <row r="34" spans="1:20" ht="15" customHeight="1">
      <c r="A34" s="105"/>
      <c r="B34" s="91"/>
      <c r="C34" s="91"/>
      <c r="D34" s="91"/>
      <c r="E34" s="91"/>
      <c r="F34" s="142" t="s">
        <v>6</v>
      </c>
      <c r="G34" s="93">
        <v>1</v>
      </c>
      <c r="H34" s="91" t="s">
        <v>295</v>
      </c>
      <c r="I34" s="91"/>
      <c r="J34" s="91"/>
      <c r="K34" s="91"/>
      <c r="L34" s="91"/>
      <c r="M34" s="91"/>
      <c r="N34" s="91"/>
      <c r="O34" s="91"/>
      <c r="P34" s="2"/>
      <c r="Q34" s="2"/>
      <c r="R34" s="2"/>
      <c r="S34" s="2"/>
      <c r="T34" s="2"/>
    </row>
    <row r="35" spans="1:20" ht="15" customHeight="1">
      <c r="A35" s="105"/>
      <c r="B35" s="91"/>
      <c r="C35" s="91"/>
      <c r="D35" s="91"/>
      <c r="E35" s="91"/>
      <c r="F35" s="91"/>
      <c r="G35" s="93"/>
      <c r="H35" s="91" t="s">
        <v>294</v>
      </c>
      <c r="I35" s="91"/>
      <c r="J35" s="91"/>
      <c r="K35" s="91"/>
      <c r="L35" s="91"/>
      <c r="M35" s="91"/>
      <c r="N35" s="91"/>
      <c r="O35" s="91"/>
      <c r="P35" s="2"/>
      <c r="Q35" s="2"/>
      <c r="R35" s="2"/>
      <c r="S35" s="2"/>
      <c r="T35" s="2"/>
    </row>
    <row r="36" spans="1:20" ht="15" customHeight="1">
      <c r="A36" s="105"/>
      <c r="B36" s="91"/>
      <c r="C36" s="91"/>
      <c r="D36" s="91"/>
      <c r="E36" s="91"/>
      <c r="F36" s="91"/>
      <c r="G36" s="93">
        <v>2</v>
      </c>
      <c r="H36" s="176" t="s">
        <v>451</v>
      </c>
      <c r="I36" s="91"/>
      <c r="J36" s="91"/>
      <c r="K36" s="91"/>
      <c r="L36" s="91"/>
      <c r="M36" s="91"/>
      <c r="N36" s="91"/>
      <c r="O36" s="91"/>
      <c r="P36" s="2"/>
      <c r="Q36" s="2"/>
      <c r="R36" s="2"/>
      <c r="S36" s="2"/>
      <c r="T36" s="2"/>
    </row>
    <row r="37" spans="1:20" ht="15" customHeight="1">
      <c r="A37" s="105"/>
      <c r="B37" s="91"/>
      <c r="C37" s="91"/>
      <c r="D37" s="91"/>
      <c r="E37" s="91"/>
      <c r="F37" s="91"/>
      <c r="G37" s="175">
        <v>3</v>
      </c>
      <c r="H37" s="91" t="s">
        <v>127</v>
      </c>
      <c r="I37" s="91"/>
      <c r="J37" s="91"/>
      <c r="K37" s="91"/>
      <c r="L37" s="91"/>
      <c r="M37" s="91"/>
      <c r="N37" s="91"/>
      <c r="O37" s="91"/>
      <c r="P37" s="2"/>
      <c r="Q37" s="2"/>
      <c r="R37" s="2"/>
      <c r="S37" s="2"/>
      <c r="T37" s="2"/>
    </row>
    <row r="38" spans="1:20" ht="15" customHeight="1">
      <c r="A38" s="105"/>
      <c r="B38" s="91"/>
      <c r="C38" s="91"/>
      <c r="D38" s="91"/>
      <c r="E38" s="91"/>
      <c r="F38" s="91"/>
      <c r="G38" s="93"/>
      <c r="H38" s="91"/>
      <c r="I38" s="91"/>
      <c r="J38" s="91"/>
      <c r="K38" s="91"/>
      <c r="L38" s="91"/>
      <c r="M38" s="91"/>
      <c r="N38" s="91"/>
      <c r="O38" s="91"/>
      <c r="P38" s="2"/>
      <c r="Q38" s="2"/>
      <c r="R38" s="2"/>
      <c r="S38" s="2"/>
      <c r="T38" s="2"/>
    </row>
    <row r="39" spans="1:20" ht="15" customHeight="1">
      <c r="A39" s="105"/>
      <c r="B39" s="91"/>
      <c r="C39" s="91"/>
      <c r="D39" s="91"/>
      <c r="E39" s="91"/>
      <c r="F39" s="91"/>
      <c r="G39" s="93"/>
      <c r="H39" s="91"/>
      <c r="I39" s="91"/>
      <c r="J39" s="91"/>
      <c r="K39" s="91"/>
      <c r="L39" s="91"/>
      <c r="M39" s="91"/>
      <c r="N39" s="91"/>
      <c r="O39" s="91"/>
      <c r="P39" s="2"/>
      <c r="Q39" s="2"/>
      <c r="R39" s="2"/>
      <c r="S39" s="2"/>
      <c r="T39" s="2"/>
    </row>
    <row r="40" spans="1:20" ht="15" customHeight="1">
      <c r="A40" s="105"/>
      <c r="B40" s="91"/>
      <c r="C40" s="91"/>
      <c r="D40" s="91"/>
      <c r="E40" s="91"/>
      <c r="F40" s="91"/>
      <c r="G40" s="93"/>
      <c r="H40" s="91"/>
      <c r="I40" s="91"/>
      <c r="J40" s="91"/>
      <c r="K40" s="91"/>
      <c r="L40" s="91"/>
      <c r="M40" s="91"/>
      <c r="N40" s="91"/>
      <c r="O40" s="91"/>
      <c r="P40" s="2"/>
      <c r="Q40" s="2"/>
      <c r="R40" s="2"/>
      <c r="S40" s="2"/>
      <c r="T40" s="2"/>
    </row>
    <row r="41" spans="1:20" ht="15" customHeight="1">
      <c r="A41" s="91"/>
      <c r="B41" s="91"/>
      <c r="C41" s="91"/>
      <c r="D41" s="91"/>
      <c r="E41" s="91"/>
      <c r="F41" s="91"/>
      <c r="G41" s="93"/>
      <c r="H41" s="91"/>
      <c r="I41" s="91"/>
      <c r="J41" s="91"/>
      <c r="K41" s="91"/>
      <c r="L41" s="91"/>
      <c r="M41" s="91"/>
      <c r="N41" s="91"/>
      <c r="O41" s="91"/>
      <c r="P41" s="2"/>
      <c r="Q41" s="2"/>
      <c r="R41" s="2"/>
      <c r="S41" s="2"/>
      <c r="T41" s="2"/>
    </row>
    <row r="42" spans="1:20">
      <c r="A42" s="91"/>
      <c r="B42" s="91"/>
      <c r="C42" s="91"/>
      <c r="D42" s="91"/>
      <c r="E42" s="91"/>
      <c r="F42" s="91"/>
      <c r="G42" s="91"/>
      <c r="H42" s="91"/>
      <c r="I42" s="91"/>
      <c r="J42" s="91"/>
      <c r="K42" s="91"/>
      <c r="L42" s="91"/>
      <c r="M42" s="91"/>
      <c r="N42" s="91"/>
      <c r="O42" s="91"/>
      <c r="P42" s="2"/>
      <c r="Q42" s="2"/>
      <c r="R42" s="2"/>
      <c r="S42" s="2"/>
      <c r="T42" s="2"/>
    </row>
    <row r="43" spans="1:20"/>
    <row r="44" spans="1:20"/>
    <row r="45" spans="1:20"/>
    <row r="46" spans="1:20"/>
    <row r="47" spans="1:20"/>
    <row r="48" spans="1:20"/>
    <row r="49"/>
    <row r="50"/>
  </sheetData>
  <sheetProtection password="D8F5" sheet="1" selectLockedCells="1" selectUnlockedCells="1"/>
  <mergeCells count="44">
    <mergeCell ref="K4:K5"/>
    <mergeCell ref="L4:L5"/>
    <mergeCell ref="M4:M5"/>
    <mergeCell ref="N7:N8"/>
    <mergeCell ref="F8:G8"/>
    <mergeCell ref="L7:L8"/>
    <mergeCell ref="N4:N5"/>
    <mergeCell ref="F9:G9"/>
    <mergeCell ref="F1:M1"/>
    <mergeCell ref="F11:G11"/>
    <mergeCell ref="F7:G7"/>
    <mergeCell ref="H7:H8"/>
    <mergeCell ref="I7:I8"/>
    <mergeCell ref="J7:J8"/>
    <mergeCell ref="M7:M8"/>
    <mergeCell ref="F2:H2"/>
    <mergeCell ref="I2:K2"/>
    <mergeCell ref="F3:H3"/>
    <mergeCell ref="I3:K3"/>
    <mergeCell ref="F4:H5"/>
    <mergeCell ref="I4:I5"/>
    <mergeCell ref="F10:G10"/>
    <mergeCell ref="K7:K8"/>
    <mergeCell ref="F23:G23"/>
    <mergeCell ref="F12:G12"/>
    <mergeCell ref="F13:G13"/>
    <mergeCell ref="F14:G14"/>
    <mergeCell ref="F15:G15"/>
    <mergeCell ref="F16:G16"/>
    <mergeCell ref="F17:G17"/>
    <mergeCell ref="F18:G18"/>
    <mergeCell ref="F19:G19"/>
    <mergeCell ref="F20:G20"/>
    <mergeCell ref="F21:G21"/>
    <mergeCell ref="F22:G22"/>
    <mergeCell ref="F32:G32"/>
    <mergeCell ref="F24:G24"/>
    <mergeCell ref="F25:G25"/>
    <mergeCell ref="F26:G26"/>
    <mergeCell ref="F27:G27"/>
    <mergeCell ref="F28:G28"/>
    <mergeCell ref="F29:G29"/>
    <mergeCell ref="F30:G30"/>
    <mergeCell ref="F31:G31"/>
  </mergeCells>
  <phoneticPr fontId="1"/>
  <conditionalFormatting sqref="N9:O32">
    <cfRule type="cellIs" dxfId="58" priority="4" operator="equal">
      <formula>0</formula>
    </cfRule>
  </conditionalFormatting>
  <conditionalFormatting sqref="F9:G32">
    <cfRule type="cellIs" dxfId="57" priority="3" operator="equal">
      <formula>0</formula>
    </cfRule>
  </conditionalFormatting>
  <conditionalFormatting sqref="M9:M28">
    <cfRule type="cellIs" dxfId="56" priority="2" operator="equal">
      <formula>0</formula>
    </cfRule>
  </conditionalFormatting>
  <conditionalFormatting sqref="H9:H32">
    <cfRule type="cellIs" dxfId="55" priority="1" operator="equal">
      <formula>"No Data"</formula>
    </cfRule>
  </conditionalFormatting>
  <dataValidations count="2">
    <dataValidation type="list" imeMode="hiragana" allowBlank="1" showInputMessage="1" showErrorMessage="1" sqref="L4" xr:uid="{00000000-0002-0000-0800-000000000000}">
      <formula1>"男子,女子"</formula1>
    </dataValidation>
    <dataValidation type="list" imeMode="fullKatakana" allowBlank="1" showInputMessage="1" showErrorMessage="1" sqref="N4" xr:uid="{00000000-0002-0000-08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66</vt:i4>
      </vt:variant>
    </vt:vector>
  </HeadingPairs>
  <TitlesOfParts>
    <vt:vector size="95" baseType="lpstr">
      <vt:lpstr>リスト</vt:lpstr>
      <vt:lpstr>MENU</vt:lpstr>
      <vt:lpstr>入力の手順・注意事項</vt:lpstr>
      <vt:lpstr>各競技参加一覧記入例</vt:lpstr>
      <vt:lpstr>出場確認書</vt:lpstr>
      <vt:lpstr>アルペン競技参加一覧男子</vt:lpstr>
      <vt:lpstr>アルペン競技参加一覧女子</vt:lpstr>
      <vt:lpstr>SL男子</vt:lpstr>
      <vt:lpstr>SL女子</vt:lpstr>
      <vt:lpstr>GS男子</vt:lpstr>
      <vt:lpstr>GS女子</vt:lpstr>
      <vt:lpstr>ジャンプ競技参加一覧男子</vt:lpstr>
      <vt:lpstr>ジャンプ競技参加一覧女子</vt:lpstr>
      <vt:lpstr>SJ男子</vt:lpstr>
      <vt:lpstr>SJ女子</vt:lpstr>
      <vt:lpstr>NC男子</vt:lpstr>
      <vt:lpstr>NC女子</vt:lpstr>
      <vt:lpstr>クロス競技参加一覧男子</vt:lpstr>
      <vt:lpstr>クロス競技参加一覧女子</vt:lpstr>
      <vt:lpstr>CC男子</vt:lpstr>
      <vt:lpstr>CC女子</vt:lpstr>
      <vt:lpstr>CF男子</vt:lpstr>
      <vt:lpstr>CF女子</vt:lpstr>
      <vt:lpstr>RL男子</vt:lpstr>
      <vt:lpstr>RL女子</vt:lpstr>
      <vt:lpstr>役員・監督・外部指導者・引率者名簿</vt:lpstr>
      <vt:lpstr>プロ・公記申込一覧表(都道府県用)</vt:lpstr>
      <vt:lpstr>申込金額一覧表</vt:lpstr>
      <vt:lpstr>申込書類チェック表</vt:lpstr>
      <vt:lpstr>CC女子</vt:lpstr>
      <vt:lpstr>各競技参加一覧記入例!CC男子</vt:lpstr>
      <vt:lpstr>CC男子</vt:lpstr>
      <vt:lpstr>CF女子</vt:lpstr>
      <vt:lpstr>各競技参加一覧記入例!CF男子</vt:lpstr>
      <vt:lpstr>CF男子</vt:lpstr>
      <vt:lpstr>GS女子</vt:lpstr>
      <vt:lpstr>GS男子</vt:lpstr>
      <vt:lpstr>INDEXDATAアルペン女子</vt:lpstr>
      <vt:lpstr>INDEXDATAアルペン男子</vt:lpstr>
      <vt:lpstr>INDEXDATAクロス女子</vt:lpstr>
      <vt:lpstr>各競技参加一覧記入例!INDEXDATAクロス男子</vt:lpstr>
      <vt:lpstr>INDEXDATAクロス男子</vt:lpstr>
      <vt:lpstr>INDEXDATAジャンプ女子</vt:lpstr>
      <vt:lpstr>INDEXDATAジャンプ男子</vt:lpstr>
      <vt:lpstr>INDEX項目アルペン女子</vt:lpstr>
      <vt:lpstr>INDEX項目アルペン男子</vt:lpstr>
      <vt:lpstr>INDEX項目クロス女子</vt:lpstr>
      <vt:lpstr>各競技参加一覧記入例!INDEX項目クロス男子</vt:lpstr>
      <vt:lpstr>INDEX項目クロス男子</vt:lpstr>
      <vt:lpstr>INDEX項目ジャンプ女子</vt:lpstr>
      <vt:lpstr>INDEX項目ジャンプ男子</vt:lpstr>
      <vt:lpstr>NC女子</vt:lpstr>
      <vt:lpstr>NC男子</vt:lpstr>
      <vt:lpstr>CC女子!Print_Area</vt:lpstr>
      <vt:lpstr>CC男子!Print_Area</vt:lpstr>
      <vt:lpstr>CF女子!Print_Area</vt:lpstr>
      <vt:lpstr>CF男子!Print_Area</vt:lpstr>
      <vt:lpstr>GS女子!Print_Area</vt:lpstr>
      <vt:lpstr>GS男子!Print_Area</vt:lpstr>
      <vt:lpstr>MENU!Print_Area</vt:lpstr>
      <vt:lpstr>NC女子!Print_Area</vt:lpstr>
      <vt:lpstr>NC男子!Print_Area</vt:lpstr>
      <vt:lpstr>RL女子!Print_Area</vt:lpstr>
      <vt:lpstr>RL男子!Print_Area</vt:lpstr>
      <vt:lpstr>SJ女子!Print_Area</vt:lpstr>
      <vt:lpstr>SJ男子!Print_Area</vt:lpstr>
      <vt:lpstr>SL女子!Print_Area</vt:lpstr>
      <vt:lpstr>SL男子!Print_Area</vt:lpstr>
      <vt:lpstr>アルペン競技参加一覧女子!Print_Area</vt:lpstr>
      <vt:lpstr>アルペン競技参加一覧男子!Print_Area</vt:lpstr>
      <vt:lpstr>クロス競技参加一覧女子!Print_Area</vt:lpstr>
      <vt:lpstr>クロス競技参加一覧男子!Print_Area</vt:lpstr>
      <vt:lpstr>ジャンプ競技参加一覧女子!Print_Area</vt:lpstr>
      <vt:lpstr>ジャンプ競技参加一覧男子!Print_Area</vt:lpstr>
      <vt:lpstr>'プロ・公記申込一覧表(都道府県用)'!Print_Area</vt:lpstr>
      <vt:lpstr>各競技参加一覧記入例!Print_Area</vt:lpstr>
      <vt:lpstr>出場確認書!Print_Area</vt:lpstr>
      <vt:lpstr>申込金額一覧表!Print_Area</vt:lpstr>
      <vt:lpstr>申込書類チェック表!Print_Area</vt:lpstr>
      <vt:lpstr>入力の手順・注意事項!Print_Area</vt:lpstr>
      <vt:lpstr>役員・監督・外部指導者・引率者名簿!Print_Area</vt:lpstr>
      <vt:lpstr>アルペン競技参加一覧女子!Print_Titles</vt:lpstr>
      <vt:lpstr>アルペン競技参加一覧男子!Print_Titles</vt:lpstr>
      <vt:lpstr>クロス競技参加一覧女子!Print_Titles</vt:lpstr>
      <vt:lpstr>クロス競技参加一覧男子!Print_Titles</vt:lpstr>
      <vt:lpstr>ジャンプ競技参加一覧女子!Print_Titles</vt:lpstr>
      <vt:lpstr>ジャンプ競技参加一覧男子!Print_Titles</vt:lpstr>
      <vt:lpstr>各競技参加一覧記入例!Print_Titles</vt:lpstr>
      <vt:lpstr>RL女子</vt:lpstr>
      <vt:lpstr>各競技参加一覧記入例!RL男子</vt:lpstr>
      <vt:lpstr>RL男子</vt:lpstr>
      <vt:lpstr>SJ女子</vt:lpstr>
      <vt:lpstr>SJ男子</vt:lpstr>
      <vt:lpstr>SL女子</vt:lpstr>
      <vt:lpstr>SL男子</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各都道府県入力システム</dc:title>
  <dc:subject>Ver.03</dc:subject>
  <dc:creator>S.Shimizu</dc:creator>
  <dc:description>一覧入力から申込用紙作成</dc:description>
  <cp:lastModifiedBy>前澤 健太</cp:lastModifiedBy>
  <cp:lastPrinted>2022-10-20T02:18:14Z</cp:lastPrinted>
  <dcterms:created xsi:type="dcterms:W3CDTF">2021-07-16T07:02:35Z</dcterms:created>
  <dcterms:modified xsi:type="dcterms:W3CDTF">2022-11-01T08:42:45Z</dcterms:modified>
</cp:coreProperties>
</file>